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wdga1\Documents\IP6_dependent_HIV-1_CA_mutants_paper\"/>
    </mc:Choice>
  </mc:AlternateContent>
  <xr:revisionPtr revIDLastSave="0" documentId="8_{C1ACDAB4-DF49-4749-A4DA-B6E5A70232CC}" xr6:coauthVersionLast="47" xr6:coauthVersionMax="47" xr10:uidLastSave="{00000000-0000-0000-0000-000000000000}"/>
  <bookViews>
    <workbookView xWindow="-120" yWindow="-120" windowWidth="29040" windowHeight="15840" xr2:uid="{0C3F1A4D-8F9F-458C-9B9A-914E7D52F59B}"/>
  </bookViews>
  <sheets>
    <sheet name="Table S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41" i="1" l="1"/>
  <c r="S138" i="1"/>
  <c r="S136" i="1"/>
  <c r="S133" i="1"/>
  <c r="R131" i="1"/>
  <c r="Q131" i="1"/>
  <c r="P131" i="1"/>
  <c r="O131" i="1"/>
  <c r="N131" i="1"/>
  <c r="M131" i="1"/>
  <c r="L131" i="1"/>
  <c r="R130" i="1"/>
  <c r="Q130" i="1"/>
  <c r="P130" i="1"/>
  <c r="O130" i="1"/>
  <c r="N130" i="1"/>
  <c r="M130" i="1"/>
  <c r="L130" i="1"/>
  <c r="R129" i="1"/>
  <c r="Q129" i="1"/>
  <c r="P129" i="1"/>
  <c r="O129" i="1"/>
  <c r="N129" i="1"/>
  <c r="M129" i="1"/>
  <c r="L129" i="1"/>
  <c r="S128" i="1"/>
  <c r="R128" i="1"/>
  <c r="Q128" i="1"/>
  <c r="P128" i="1"/>
  <c r="O128" i="1"/>
  <c r="N128" i="1"/>
  <c r="M128" i="1"/>
  <c r="L128" i="1"/>
  <c r="S124" i="1"/>
  <c r="S121" i="1"/>
  <c r="S118" i="1"/>
  <c r="S115" i="1"/>
  <c r="S112" i="1"/>
  <c r="S108" i="1"/>
  <c r="S104" i="1"/>
  <c r="S101" i="1"/>
  <c r="S98" i="1"/>
  <c r="S94" i="1"/>
  <c r="S91" i="1"/>
  <c r="S87" i="1"/>
  <c r="S83" i="1"/>
  <c r="S79" i="1"/>
  <c r="S76" i="1"/>
  <c r="S73" i="1"/>
  <c r="S70" i="1"/>
  <c r="S67" i="1"/>
  <c r="S64" i="1"/>
  <c r="S61" i="1"/>
  <c r="S58" i="1"/>
  <c r="S54" i="1"/>
  <c r="S47" i="1"/>
  <c r="S44" i="1"/>
  <c r="S41" i="1"/>
  <c r="S38" i="1"/>
  <c r="S35" i="1"/>
  <c r="S32" i="1"/>
  <c r="S29" i="1"/>
  <c r="S25" i="1"/>
  <c r="S19" i="1"/>
  <c r="S16" i="1"/>
  <c r="W3" i="1"/>
  <c r="V3" i="1"/>
  <c r="U3" i="1"/>
  <c r="T3" i="1"/>
  <c r="S3" i="1"/>
</calcChain>
</file>

<file path=xl/sharedStrings.xml><?xml version="1.0" encoding="utf-8"?>
<sst xmlns="http://schemas.openxmlformats.org/spreadsheetml/2006/main" count="372" uniqueCount="191">
  <si>
    <t>Table S2: Summaries for each integration site sequencing library</t>
  </si>
  <si>
    <t>Sample Name</t>
  </si>
  <si>
    <t>CEM cell line/ HIV-1 CA</t>
  </si>
  <si>
    <t>Unique integrations</t>
  </si>
  <si>
    <t># in genes</t>
  </si>
  <si>
    <t># +/- 2.5 kb TSS</t>
  </si>
  <si>
    <t># +/- 2.5 kb CpG</t>
  </si>
  <si>
    <t># +/- 2.5 kb LAD</t>
  </si>
  <si>
    <t># in LAD</t>
  </si>
  <si>
    <t># in SPAD</t>
  </si>
  <si>
    <t># +/- 2.5 kb SPAD</t>
  </si>
  <si>
    <t>Genes/Mb</t>
  </si>
  <si>
    <t>% in genes</t>
  </si>
  <si>
    <t>% +/- 2.5 kb TSS</t>
  </si>
  <si>
    <t>% +/- 2.5 kb CpG</t>
  </si>
  <si>
    <t>% +/- 2.5 kb LAD</t>
  </si>
  <si>
    <t>% in LAD</t>
  </si>
  <si>
    <t>% in SPAD</t>
  </si>
  <si>
    <t>% +/- 2.5 kb SPAD</t>
  </si>
  <si>
    <t>Single condition (Total sites)</t>
  </si>
  <si>
    <t>Total sites sequenced</t>
  </si>
  <si>
    <t># of libraries</t>
  </si>
  <si>
    <t># of conditions</t>
  </si>
  <si>
    <t># of CA mutants</t>
  </si>
  <si>
    <t>6884-GS-2</t>
  </si>
  <si>
    <r>
      <t>WT/ HIV-1-GFP CA WT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</si>
  <si>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7076-GS-2</t>
  </si>
  <si>
    <t>7256-GS-4</t>
  </si>
  <si>
    <t>7399-GS-1</t>
  </si>
  <si>
    <t>7399-GS-8</t>
  </si>
  <si>
    <t>7399-GS-14</t>
  </si>
  <si>
    <t>7399-GS-18</t>
  </si>
  <si>
    <t>7442-GS-1</t>
  </si>
  <si>
    <t>7442-GS-4</t>
  </si>
  <si>
    <t>7442-GS-8</t>
  </si>
  <si>
    <t>8806-GS-1</t>
  </si>
  <si>
    <t>8806-GS-2</t>
  </si>
  <si>
    <t>8806-GS-3</t>
  </si>
  <si>
    <t>8806-GS-4</t>
  </si>
  <si>
    <r>
      <t>WT/ HIV-GFP-CA P38A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</si>
  <si>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8806-GS-5</t>
  </si>
  <si>
    <t>8806-GS-6</t>
  </si>
  <si>
    <t>8806-GS-10</t>
  </si>
  <si>
    <r>
      <t>WT/ HIV-GFP-CA P38A/T200I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</si>
  <si>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8806-GS-11</t>
  </si>
  <si>
    <t>8806-GS-12</t>
  </si>
  <si>
    <t>9035-GS-18</t>
  </si>
  <si>
    <t>9035-GS-19</t>
  </si>
  <si>
    <t>9035-GS-20</t>
  </si>
  <si>
    <t>7076-GS-4</t>
  </si>
  <si>
    <r>
      <t>WT/ HIV-1-GFP CA P38A/T216I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</si>
  <si>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6884-GS-4</t>
  </si>
  <si>
    <t>7399-GS-9</t>
  </si>
  <si>
    <t>7399-GS-20</t>
  </si>
  <si>
    <t>7256-GS-11</t>
  </si>
  <si>
    <r>
      <t>WT/ HIV-1-GFP-CA-E45A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</si>
  <si>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7399-GS-10</t>
  </si>
  <si>
    <t>7076-GS-5</t>
  </si>
  <si>
    <t>7256-GS-12</t>
  </si>
  <si>
    <r>
      <t>WT/ HIV-1-GFP-CA-E45A/R132T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</si>
  <si>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7076-GS-6</t>
  </si>
  <si>
    <t>7399-GS-11</t>
  </si>
  <si>
    <t>7845-GS-1</t>
  </si>
  <si>
    <r>
      <t>WT/ HIV-GFP-CA E75A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</si>
  <si>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7845-GS-7</t>
  </si>
  <si>
    <t>7845-GS-12</t>
  </si>
  <si>
    <t>7256-GS-6</t>
  </si>
  <si>
    <r>
      <t>WT/ HIV-1-GFP CA N74D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</si>
  <si>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7399-GS-6</t>
  </si>
  <si>
    <t>7442-GS-5</t>
  </si>
  <si>
    <t>7256-GS-5</t>
  </si>
  <si>
    <r>
      <t>WT/ HIV-1-GFP CA N57A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</si>
  <si>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7845-GS-5</t>
  </si>
  <si>
    <t>7845-GS-11</t>
  </si>
  <si>
    <t>7256-GS-7</t>
  </si>
  <si>
    <r>
      <t>WT/ HIV-1-GFP CA G89V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</si>
  <si>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7399-GS-4</t>
  </si>
  <si>
    <t>7399-GS-7</t>
  </si>
  <si>
    <t>7256-GS-8</t>
  </si>
  <si>
    <r>
      <t>WT/ HIV-GFP-CA-CA Q63A/Q67A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</si>
  <si>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7399-GS-3</t>
  </si>
  <si>
    <t>8460-GS-1</t>
  </si>
  <si>
    <t>8460-GS-2</t>
  </si>
  <si>
    <t>7076-GS-3</t>
  </si>
  <si>
    <t>7399-GS-2</t>
  </si>
  <si>
    <t>7399-GS-19</t>
  </si>
  <si>
    <t>7256-GS-9</t>
  </si>
  <si>
    <r>
      <t>WT/ HIV-1-GFP CA E128A/R132A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</si>
  <si>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7442-GS-2</t>
  </si>
  <si>
    <t>8460-GS-3</t>
  </si>
  <si>
    <t>8460-GS-4</t>
  </si>
  <si>
    <t>7442-GS-9</t>
  </si>
  <si>
    <r>
      <t>WT/ HIV-GFP-CA-R167A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</si>
  <si>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7845-GS-19</t>
  </si>
  <si>
    <t>7845-GS-20</t>
  </si>
  <si>
    <t>7845-GS-2</t>
  </si>
  <si>
    <r>
      <t>WT/ HIV-GFP-CA K170A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</si>
  <si>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7845-GS-6</t>
  </si>
  <si>
    <t>7845-GS-13</t>
  </si>
  <si>
    <t>9035-GS-1</t>
  </si>
  <si>
    <r>
      <t>WT/ HIV-GFP-CA K170A/T200I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</si>
  <si>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9035-GS-2</t>
  </si>
  <si>
    <t>9035-GS-3</t>
  </si>
  <si>
    <t>8806-GS-7</t>
  </si>
  <si>
    <r>
      <t>WT/ HIV-GFP-CA-T200I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</si>
  <si>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8806-GS-8</t>
  </si>
  <si>
    <t>8806-GS-9</t>
  </si>
  <si>
    <t>7442-GS-10</t>
  </si>
  <si>
    <r>
      <t>WT/ HIV-GFP-CA-K203A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</si>
  <si>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7845-GS-18</t>
  </si>
  <si>
    <t>7845-GS-21</t>
  </si>
  <si>
    <t>9035-GS-4</t>
  </si>
  <si>
    <r>
      <t>WT/ HIV-GFP-CA-K203A/T200I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</si>
  <si>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9035-GS-5</t>
  </si>
  <si>
    <t>9035-GS-6</t>
  </si>
  <si>
    <t>7442-GS-11</t>
  </si>
  <si>
    <r>
      <t>WT/ HIV-GFP-CA-P207A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</si>
  <si>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7845-GS-17</t>
  </si>
  <si>
    <t>7845-GS-22</t>
  </si>
  <si>
    <t>7442-GS-3</t>
  </si>
  <si>
    <r>
      <t>WT/ HIV-GFP-CA-Q219A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</si>
  <si>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7442-GS-6</t>
  </si>
  <si>
    <t>7845-GS-10</t>
  </si>
  <si>
    <t>7845-GS-16</t>
  </si>
  <si>
    <t>9035-GS-7</t>
  </si>
  <si>
    <r>
      <t>WT/ HIV-GFP-CA-T200I/Q219A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</si>
  <si>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9035-GS-8</t>
  </si>
  <si>
    <t>9035-GS-9</t>
  </si>
  <si>
    <t>7076-GS-10</t>
  </si>
  <si>
    <r>
      <t>IPPK KO/ HIV-1-GFP-CA WT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</si>
  <si>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6884-GS-8</t>
  </si>
  <si>
    <t>7399-GS-12</t>
  </si>
  <si>
    <t>7399-GS-15</t>
  </si>
  <si>
    <t>9055-GS-0005</t>
  </si>
  <si>
    <r>
      <t>IPPK KO/ HIV-GFP-CA T200I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</si>
  <si>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9055-GS-0006</t>
  </si>
  <si>
    <t>9055-GS-0007</t>
  </si>
  <si>
    <t>9055-GS-0011</t>
  </si>
  <si>
    <r>
      <t>IPPK KO/ HIV-GFP-CA P38A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</si>
  <si>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9055-GS-0012</t>
  </si>
  <si>
    <t>9055-GS-0013</t>
  </si>
  <si>
    <t>9055-GS-0014</t>
  </si>
  <si>
    <t>9055-GS-0015</t>
  </si>
  <si>
    <r>
      <t>IPPK KO/ HIV-GFP-CA P38A/T200I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</si>
  <si>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9055-GS-0016</t>
  </si>
  <si>
    <t>9055-GS-0017</t>
  </si>
  <si>
    <t>7845-GS-3</t>
  </si>
  <si>
    <r>
      <t>IPPK KO/ HIV-GFP-CA-Q219A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</si>
  <si>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7845-GS-8</t>
  </si>
  <si>
    <t>7845-GS-15</t>
  </si>
  <si>
    <t>9055-GS-0008</t>
  </si>
  <si>
    <r>
      <t>IPPK KO/ HIV-GFP-CA-T200I/Q219A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</si>
  <si>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9055-GS-0009</t>
  </si>
  <si>
    <t>9055-GS-0010</t>
  </si>
  <si>
    <t>7076-GS-8</t>
  </si>
  <si>
    <r>
      <t>IPMK KO/ HIV-1-GFP-CA WT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</si>
  <si>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6884-GS-6</t>
  </si>
  <si>
    <t>7399-GS-13</t>
  </si>
  <si>
    <t>7399-GS-16</t>
  </si>
  <si>
    <t>9035-GS-10</t>
  </si>
  <si>
    <r>
      <t>IPMK KO/ HIV-GFP-CA T200I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</si>
  <si>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9035-GS-11</t>
  </si>
  <si>
    <t>9055-GS-0004</t>
  </si>
  <si>
    <t>9035-GS-14</t>
  </si>
  <si>
    <r>
      <t>IPMK KO/ HIV-GFP-CA P38A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</si>
  <si>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9035-GS-15</t>
  </si>
  <si>
    <t>9035-GS-16</t>
  </si>
  <si>
    <t>9055-GS-0001</t>
  </si>
  <si>
    <r>
      <t>IPMK KO/ HIV-GFP-CA P38A/T200I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</si>
  <si>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9055-GS-0002</t>
  </si>
  <si>
    <t>9055-GS-0003</t>
  </si>
  <si>
    <t>7845-GS-4</t>
  </si>
  <si>
    <r>
      <t>IPMK KO/ HIV-GFP-CA Q219A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</si>
  <si>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7845-GS-9</t>
  </si>
  <si>
    <t>7845-GS-14</t>
  </si>
  <si>
    <t>9035-GS-12</t>
  </si>
  <si>
    <r>
      <t>IPMK KO/ HIV-GFP-CA T200I/Q219A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</si>
  <si>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t>9035-GS-13</t>
  </si>
  <si>
    <t>9035-GS-17</t>
  </si>
  <si>
    <t>Random integration control (RIC)</t>
  </si>
  <si>
    <t>A</t>
  </si>
  <si>
    <t>RIC</t>
  </si>
  <si>
    <t>B</t>
  </si>
  <si>
    <t>C</t>
  </si>
  <si>
    <t>D</t>
  </si>
  <si>
    <t>HEK293T cell line, all HIV-1 WT virus</t>
  </si>
  <si>
    <t>Sowd et al. PNAS. 2016.</t>
  </si>
  <si>
    <r>
      <t>HEK293T WT/ HIV-1-Luc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</si>
  <si>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r>
      <t>HEK293T LKO/ HIV-1-Luc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</si>
  <si>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r>
      <t>HEK293T CKO/ HIV-1-Luc</t>
    </r>
    <r>
      <rPr>
        <b/>
        <vertAlign val="subscript"/>
        <sz val="11"/>
        <color theme="1"/>
        <rFont val="Calibri"/>
        <family val="2"/>
        <scheme val="minor"/>
      </rPr>
      <t>VSVg</t>
    </r>
  </si>
  <si>
    <r>
      <t>HEK293T DKO/ HIV-1-Luc</t>
    </r>
    <r>
      <rPr>
        <b/>
        <vertAlign val="subscript"/>
        <sz val="11"/>
        <color theme="1"/>
        <rFont val="Calibri"/>
        <family val="2"/>
        <scheme val="minor"/>
      </rPr>
      <t>VSVg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</si>
</sst>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0" xfId="0" applyFill="1"/>
    <xf numFmtId="0" fontId="2" fillId="2" borderId="0" xfId="0" applyFont="1" applyFill="1"/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/>
    <xf numFmtId="3" fontId="0" fillId="2" borderId="0" xfId="1" applyNumberFormat="1" applyFont="1" applyFill="1"/>
    <xf numFmtId="166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1" applyNumberFormat="1" applyFont="1" applyAlignment="1">
      <alignment horizontal="center"/>
    </xf>
    <xf numFmtId="3" fontId="0" fillId="2" borderId="0" xfId="0" applyNumberFormat="1" applyFill="1"/>
    <xf numFmtId="41" fontId="0" fillId="0" borderId="0" xfId="1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3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3" fontId="0" fillId="2" borderId="1" xfId="0" applyNumberFormat="1" applyFill="1" applyBorder="1"/>
    <xf numFmtId="3" fontId="0" fillId="2" borderId="1" xfId="1" applyNumberFormat="1" applyFont="1" applyFill="1" applyBorder="1"/>
    <xf numFmtId="0" fontId="2" fillId="0" borderId="2" xfId="0" applyFont="1" applyBorder="1"/>
    <xf numFmtId="3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3" borderId="0" xfId="0" applyFill="1"/>
    <xf numFmtId="0" fontId="2" fillId="3" borderId="0" xfId="0" applyFont="1" applyFill="1"/>
    <xf numFmtId="3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3" borderId="0" xfId="0" applyNumberFormat="1" applyFill="1"/>
    <xf numFmtId="3" fontId="0" fillId="3" borderId="0" xfId="1" applyNumberFormat="1" applyFont="1" applyFill="1"/>
    <xf numFmtId="0" fontId="0" fillId="3" borderId="1" xfId="0" applyFill="1" applyBorder="1"/>
    <xf numFmtId="0" fontId="2" fillId="3" borderId="1" xfId="0" applyFont="1" applyFill="1" applyBorder="1"/>
    <xf numFmtId="3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/>
    <xf numFmtId="3" fontId="0" fillId="3" borderId="1" xfId="1" applyNumberFormat="1" applyFont="1" applyFill="1" applyBorder="1"/>
    <xf numFmtId="0" fontId="0" fillId="4" borderId="0" xfId="0" applyFill="1"/>
    <xf numFmtId="0" fontId="2" fillId="4" borderId="0" xfId="0" applyFont="1" applyFill="1"/>
    <xf numFmtId="3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0" applyNumberFormat="1" applyFill="1"/>
    <xf numFmtId="3" fontId="0" fillId="4" borderId="0" xfId="1" applyNumberFormat="1" applyFont="1" applyFill="1"/>
    <xf numFmtId="3" fontId="0" fillId="4" borderId="0" xfId="0" applyNumberFormat="1" applyFill="1"/>
    <xf numFmtId="0" fontId="0" fillId="4" borderId="1" xfId="0" applyFill="1" applyBorder="1"/>
    <xf numFmtId="0" fontId="2" fillId="4" borderId="1" xfId="0" applyFont="1" applyFill="1" applyBorder="1"/>
    <xf numFmtId="3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/>
    <xf numFmtId="3" fontId="0" fillId="4" borderId="1" xfId="0" applyNumberFormat="1" applyFill="1" applyBorder="1"/>
    <xf numFmtId="0" fontId="0" fillId="5" borderId="0" xfId="0" applyFill="1"/>
    <xf numFmtId="0" fontId="2" fillId="5" borderId="0" xfId="0" applyFont="1" applyFill="1"/>
    <xf numFmtId="3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5" fontId="0" fillId="5" borderId="0" xfId="0" applyNumberFormat="1" applyFill="1"/>
    <xf numFmtId="3" fontId="0" fillId="5" borderId="0" xfId="1" applyNumberFormat="1" applyFont="1" applyFill="1"/>
    <xf numFmtId="3" fontId="0" fillId="5" borderId="0" xfId="0" applyNumberFormat="1" applyFill="1"/>
    <xf numFmtId="0" fontId="0" fillId="5" borderId="1" xfId="0" applyFill="1" applyBorder="1"/>
    <xf numFmtId="0" fontId="2" fillId="5" borderId="1" xfId="0" applyFont="1" applyFill="1" applyBorder="1"/>
    <xf numFmtId="3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/>
    <xf numFmtId="3" fontId="0" fillId="5" borderId="1" xfId="0" applyNumberFormat="1" applyFill="1" applyBorder="1"/>
    <xf numFmtId="0" fontId="2" fillId="0" borderId="3" xfId="0" applyFont="1" applyBorder="1"/>
    <xf numFmtId="3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6" borderId="3" xfId="0" applyFont="1" applyFill="1" applyBorder="1"/>
    <xf numFmtId="0" fontId="2" fillId="6" borderId="3" xfId="0" applyFont="1" applyFill="1" applyBorder="1"/>
    <xf numFmtId="3" fontId="0" fillId="6" borderId="3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5" fontId="0" fillId="6" borderId="3" xfId="0" applyNumberFormat="1" applyFill="1" applyBorder="1"/>
    <xf numFmtId="3" fontId="0" fillId="6" borderId="3" xfId="0" applyNumberFormat="1" applyFill="1" applyBorder="1"/>
    <xf numFmtId="0" fontId="4" fillId="6" borderId="0" xfId="0" applyFont="1" applyFill="1"/>
    <xf numFmtId="0" fontId="2" fillId="6" borderId="0" xfId="0" applyFont="1" applyFill="1"/>
    <xf numFmtId="3" fontId="0" fillId="6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165" fontId="0" fillId="6" borderId="0" xfId="0" applyNumberFormat="1" applyFill="1"/>
    <xf numFmtId="3" fontId="0" fillId="6" borderId="0" xfId="0" applyNumberFormat="1" applyFill="1"/>
    <xf numFmtId="0" fontId="4" fillId="6" borderId="1" xfId="0" applyFont="1" applyFill="1" applyBorder="1"/>
    <xf numFmtId="0" fontId="2" fillId="6" borderId="1" xfId="0" applyFont="1" applyFill="1" applyBorder="1"/>
    <xf numFmtId="3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5" fontId="0" fillId="6" borderId="1" xfId="0" applyNumberFormat="1" applyFill="1" applyBorder="1"/>
    <xf numFmtId="3" fontId="0" fillId="6" borderId="1" xfId="0" applyNumberFormat="1" applyFill="1" applyBorder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F44C-BF66-4E4D-A89C-E98F6EEC04A9}">
  <dimension ref="A1:W142"/>
  <sheetViews>
    <sheetView tabSelected="1" workbookViewId="0">
      <selection activeCell="C1" sqref="C1"/>
    </sheetView>
  </sheetViews>
  <sheetFormatPr defaultRowHeight="15" x14ac:dyDescent="0.25"/>
  <cols>
    <col min="1" max="1" width="13.42578125" bestFit="1" customWidth="1"/>
    <col min="2" max="2" width="36.140625" bestFit="1" customWidth="1"/>
    <col min="3" max="3" width="12.28515625" style="2" customWidth="1"/>
    <col min="4" max="10" width="9.140625" style="2"/>
    <col min="11" max="11" width="7.140625" style="3" customWidth="1"/>
    <col min="19" max="19" width="11.42578125" style="91" customWidth="1"/>
    <col min="20" max="20" width="10.5703125" style="3" bestFit="1" customWidth="1"/>
    <col min="21" max="21" width="9.140625" style="3"/>
    <col min="22" max="22" width="10.28515625" style="3" customWidth="1"/>
    <col min="23" max="23" width="9.140625" style="3"/>
  </cols>
  <sheetData>
    <row r="1" spans="1:23" x14ac:dyDescent="0.25">
      <c r="A1" s="1" t="s">
        <v>0</v>
      </c>
      <c r="S1"/>
    </row>
    <row r="2" spans="1:23" ht="43.5" customHeight="1" x14ac:dyDescent="0.2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</row>
    <row r="3" spans="1:23" ht="18" x14ac:dyDescent="0.35">
      <c r="A3" s="8" t="s">
        <v>24</v>
      </c>
      <c r="B3" s="9" t="s">
        <v>25</v>
      </c>
      <c r="C3" s="10">
        <v>2429</v>
      </c>
      <c r="D3" s="10">
        <v>2033</v>
      </c>
      <c r="E3" s="10">
        <v>119</v>
      </c>
      <c r="F3" s="10">
        <v>181</v>
      </c>
      <c r="G3" s="10">
        <v>492</v>
      </c>
      <c r="H3" s="10">
        <v>23</v>
      </c>
      <c r="I3" s="10">
        <v>488</v>
      </c>
      <c r="J3" s="10">
        <v>1236</v>
      </c>
      <c r="K3" s="11">
        <v>22.28</v>
      </c>
      <c r="L3" s="12">
        <v>0.83696994648003298</v>
      </c>
      <c r="M3" s="12">
        <v>4.8991354466858789E-2</v>
      </c>
      <c r="N3" s="12">
        <v>7.4516261836146569E-2</v>
      </c>
      <c r="O3" s="12">
        <v>0.20255249073692877</v>
      </c>
      <c r="P3" s="12">
        <v>9.4689172498970773E-3</v>
      </c>
      <c r="Q3" s="12">
        <v>0.20090572251955538</v>
      </c>
      <c r="R3" s="12">
        <v>0.50885137916838208</v>
      </c>
      <c r="S3" s="13">
        <f>SUM(C3:C15)</f>
        <v>181112</v>
      </c>
      <c r="T3" s="14">
        <f>SUM(C3:C126)</f>
        <v>1250042</v>
      </c>
      <c r="U3" s="15">
        <f>COUNT(C3:C126)</f>
        <v>122</v>
      </c>
      <c r="V3" s="16">
        <f>COUNT(S3,S16:S128)</f>
        <v>34</v>
      </c>
      <c r="W3" s="15">
        <f>COUNT(S16:S85)</f>
        <v>20</v>
      </c>
    </row>
    <row r="4" spans="1:23" ht="18" x14ac:dyDescent="0.35">
      <c r="A4" s="8" t="s">
        <v>26</v>
      </c>
      <c r="B4" s="9" t="s">
        <v>25</v>
      </c>
      <c r="C4" s="10">
        <v>10890</v>
      </c>
      <c r="D4" s="10">
        <v>9363</v>
      </c>
      <c r="E4" s="10">
        <v>525</v>
      </c>
      <c r="F4" s="10">
        <v>792</v>
      </c>
      <c r="G4" s="10">
        <v>1873</v>
      </c>
      <c r="H4" s="10">
        <v>71</v>
      </c>
      <c r="I4" s="10">
        <v>2467</v>
      </c>
      <c r="J4" s="10">
        <v>5968</v>
      </c>
      <c r="K4" s="11">
        <v>23.831800000000001</v>
      </c>
      <c r="L4" s="12">
        <v>0.85977961432506889</v>
      </c>
      <c r="M4" s="12">
        <v>4.8209366391184574E-2</v>
      </c>
      <c r="N4" s="12">
        <v>7.2727272727272724E-2</v>
      </c>
      <c r="O4" s="12">
        <v>0.17199265381083562</v>
      </c>
      <c r="P4" s="12">
        <v>6.5197428833792467E-3</v>
      </c>
      <c r="Q4" s="12">
        <v>0.22653810835629018</v>
      </c>
      <c r="R4" s="12">
        <v>0.54802571166207525</v>
      </c>
      <c r="S4" s="17"/>
      <c r="V4" s="18"/>
    </row>
    <row r="5" spans="1:23" ht="18" x14ac:dyDescent="0.35">
      <c r="A5" s="8" t="s">
        <v>27</v>
      </c>
      <c r="B5" s="9" t="s">
        <v>25</v>
      </c>
      <c r="C5" s="10">
        <v>21877</v>
      </c>
      <c r="D5" s="10">
        <v>18176</v>
      </c>
      <c r="E5" s="10">
        <v>1068</v>
      </c>
      <c r="F5" s="10">
        <v>1550</v>
      </c>
      <c r="G5" s="10">
        <v>4248</v>
      </c>
      <c r="H5" s="10">
        <v>204</v>
      </c>
      <c r="I5" s="10">
        <v>4628</v>
      </c>
      <c r="J5" s="10">
        <v>11279</v>
      </c>
      <c r="K5" s="11">
        <v>22.576499999999999</v>
      </c>
      <c r="L5" s="12">
        <v>0.83082689582666724</v>
      </c>
      <c r="M5" s="12">
        <v>4.8818393746857432E-2</v>
      </c>
      <c r="N5" s="12">
        <v>7.0850665082049638E-2</v>
      </c>
      <c r="O5" s="12">
        <v>0.19417653243132058</v>
      </c>
      <c r="P5" s="12">
        <v>9.3248617269278238E-3</v>
      </c>
      <c r="Q5" s="12">
        <v>0.21154637290304887</v>
      </c>
      <c r="R5" s="12">
        <v>0.51556429126479864</v>
      </c>
      <c r="S5" s="17"/>
      <c r="V5" s="18"/>
    </row>
    <row r="6" spans="1:23" ht="18" x14ac:dyDescent="0.35">
      <c r="A6" s="8" t="s">
        <v>28</v>
      </c>
      <c r="B6" s="9" t="s">
        <v>25</v>
      </c>
      <c r="C6" s="10">
        <v>20090</v>
      </c>
      <c r="D6" s="10">
        <v>16346</v>
      </c>
      <c r="E6" s="10">
        <v>1006</v>
      </c>
      <c r="F6" s="10">
        <v>1488</v>
      </c>
      <c r="G6" s="10">
        <v>4345</v>
      </c>
      <c r="H6" s="10">
        <v>177</v>
      </c>
      <c r="I6" s="10">
        <v>3956</v>
      </c>
      <c r="J6" s="10">
        <v>9863</v>
      </c>
      <c r="K6" s="11">
        <v>21.616900000000001</v>
      </c>
      <c r="L6" s="12">
        <v>0.81363862618218019</v>
      </c>
      <c r="M6" s="12">
        <v>5.0074664011946241E-2</v>
      </c>
      <c r="N6" s="12">
        <v>7.4066699850671977E-2</v>
      </c>
      <c r="O6" s="12">
        <v>0.21627675460428072</v>
      </c>
      <c r="P6" s="12">
        <v>8.8103534096565447E-3</v>
      </c>
      <c r="Q6" s="12">
        <v>0.19691388750622199</v>
      </c>
      <c r="R6" s="12">
        <v>0.49094076655052266</v>
      </c>
      <c r="S6" s="17"/>
      <c r="V6" s="18"/>
    </row>
    <row r="7" spans="1:23" ht="18" x14ac:dyDescent="0.35">
      <c r="A7" s="8" t="s">
        <v>29</v>
      </c>
      <c r="B7" s="9" t="s">
        <v>25</v>
      </c>
      <c r="C7" s="10">
        <v>19135</v>
      </c>
      <c r="D7" s="10">
        <v>15898</v>
      </c>
      <c r="E7" s="10">
        <v>958</v>
      </c>
      <c r="F7" s="10">
        <v>1410</v>
      </c>
      <c r="G7" s="10">
        <v>3873</v>
      </c>
      <c r="H7" s="10">
        <v>173</v>
      </c>
      <c r="I7" s="10">
        <v>4076</v>
      </c>
      <c r="J7" s="10">
        <v>9844</v>
      </c>
      <c r="K7" s="11">
        <v>22.539400000000001</v>
      </c>
      <c r="L7" s="12">
        <v>0.83083355108440027</v>
      </c>
      <c r="M7" s="12">
        <v>5.006532532009407E-2</v>
      </c>
      <c r="N7" s="12">
        <v>7.3686961066109224E-2</v>
      </c>
      <c r="O7" s="12">
        <v>0.20240397177946173</v>
      </c>
      <c r="P7" s="12">
        <v>9.0410243010190742E-3</v>
      </c>
      <c r="Q7" s="12">
        <v>0.21301280376273843</v>
      </c>
      <c r="R7" s="12">
        <v>0.51444996080480798</v>
      </c>
      <c r="S7" s="17"/>
      <c r="V7" s="18"/>
    </row>
    <row r="8" spans="1:23" ht="18" x14ac:dyDescent="0.35">
      <c r="A8" s="8" t="s">
        <v>30</v>
      </c>
      <c r="B8" s="9" t="s">
        <v>25</v>
      </c>
      <c r="C8" s="10">
        <v>19706</v>
      </c>
      <c r="D8" s="10">
        <v>16034</v>
      </c>
      <c r="E8" s="10">
        <v>983</v>
      </c>
      <c r="F8" s="10">
        <v>1499</v>
      </c>
      <c r="G8" s="10">
        <v>4155</v>
      </c>
      <c r="H8" s="10">
        <v>179</v>
      </c>
      <c r="I8" s="10">
        <v>4009</v>
      </c>
      <c r="J8" s="10">
        <v>9864</v>
      </c>
      <c r="K8" s="11">
        <v>21.851700000000001</v>
      </c>
      <c r="L8" s="12">
        <v>0.81366081396528978</v>
      </c>
      <c r="M8" s="12">
        <v>4.9883284278899827E-2</v>
      </c>
      <c r="N8" s="12">
        <v>7.6068202577895053E-2</v>
      </c>
      <c r="O8" s="12">
        <v>0.21084948746574647</v>
      </c>
      <c r="P8" s="12">
        <v>9.0835278595351662E-3</v>
      </c>
      <c r="Q8" s="12">
        <v>0.2034405764741703</v>
      </c>
      <c r="R8" s="12">
        <v>0.50055820562265296</v>
      </c>
      <c r="S8" s="17"/>
      <c r="V8" s="18"/>
    </row>
    <row r="9" spans="1:23" ht="18" x14ac:dyDescent="0.35">
      <c r="A9" s="8" t="s">
        <v>31</v>
      </c>
      <c r="B9" s="9" t="s">
        <v>25</v>
      </c>
      <c r="C9" s="10">
        <v>6671</v>
      </c>
      <c r="D9" s="10">
        <v>5594</v>
      </c>
      <c r="E9" s="10">
        <v>330</v>
      </c>
      <c r="F9" s="10">
        <v>528</v>
      </c>
      <c r="G9" s="10">
        <v>1225</v>
      </c>
      <c r="H9" s="10">
        <v>54</v>
      </c>
      <c r="I9" s="10">
        <v>1497</v>
      </c>
      <c r="J9" s="10">
        <v>3619</v>
      </c>
      <c r="K9" s="11">
        <v>23.400200000000002</v>
      </c>
      <c r="L9" s="12">
        <v>0.8385549392894619</v>
      </c>
      <c r="M9" s="12">
        <v>4.946784590016489E-2</v>
      </c>
      <c r="N9" s="12">
        <v>7.9148553440263822E-2</v>
      </c>
      <c r="O9" s="12">
        <v>0.18363064008394545</v>
      </c>
      <c r="P9" s="12">
        <v>8.0947384200269826E-3</v>
      </c>
      <c r="Q9" s="12">
        <v>0.22440413731074801</v>
      </c>
      <c r="R9" s="12">
        <v>0.54249737670514164</v>
      </c>
      <c r="S9" s="17"/>
      <c r="V9" s="18"/>
    </row>
    <row r="10" spans="1:23" ht="18" x14ac:dyDescent="0.35">
      <c r="A10" s="8" t="s">
        <v>32</v>
      </c>
      <c r="B10" s="9" t="s">
        <v>25</v>
      </c>
      <c r="C10" s="10">
        <v>15511</v>
      </c>
      <c r="D10" s="10">
        <v>12963</v>
      </c>
      <c r="E10" s="10">
        <v>789</v>
      </c>
      <c r="F10" s="10">
        <v>1216</v>
      </c>
      <c r="G10" s="10">
        <v>2918</v>
      </c>
      <c r="H10" s="10">
        <v>127</v>
      </c>
      <c r="I10" s="10">
        <v>3470</v>
      </c>
      <c r="J10" s="10">
        <v>8228</v>
      </c>
      <c r="K10" s="11">
        <v>23.6813</v>
      </c>
      <c r="L10" s="12">
        <v>0.8357294823028818</v>
      </c>
      <c r="M10" s="12">
        <v>5.0867126555347815E-2</v>
      </c>
      <c r="N10" s="12">
        <v>7.8395977048546187E-2</v>
      </c>
      <c r="O10" s="12">
        <v>0.18812455676616593</v>
      </c>
      <c r="P10" s="12">
        <v>8.1877377345109924E-3</v>
      </c>
      <c r="Q10" s="12">
        <v>0.22371220424215074</v>
      </c>
      <c r="R10" s="12">
        <v>0.53046225259493263</v>
      </c>
      <c r="S10" s="17"/>
      <c r="V10" s="18"/>
    </row>
    <row r="11" spans="1:23" ht="18" x14ac:dyDescent="0.35">
      <c r="A11" s="8" t="s">
        <v>33</v>
      </c>
      <c r="B11" s="9" t="s">
        <v>25</v>
      </c>
      <c r="C11" s="10">
        <v>14435</v>
      </c>
      <c r="D11" s="10">
        <v>12069</v>
      </c>
      <c r="E11" s="10">
        <v>683</v>
      </c>
      <c r="F11" s="10">
        <v>1069</v>
      </c>
      <c r="G11" s="10">
        <v>2714</v>
      </c>
      <c r="H11" s="10">
        <v>93</v>
      </c>
      <c r="I11" s="10">
        <v>3045</v>
      </c>
      <c r="J11" s="10">
        <v>7641</v>
      </c>
      <c r="K11" s="11">
        <v>23.216100000000001</v>
      </c>
      <c r="L11" s="12">
        <v>0.83609282992726008</v>
      </c>
      <c r="M11" s="12">
        <v>4.7315552476619331E-2</v>
      </c>
      <c r="N11" s="12">
        <v>7.4056113612746791E-2</v>
      </c>
      <c r="O11" s="12">
        <v>0.18801524073432629</v>
      </c>
      <c r="P11" s="12">
        <v>6.4426740561136127E-3</v>
      </c>
      <c r="Q11" s="12">
        <v>0.2109456182888812</v>
      </c>
      <c r="R11" s="12">
        <v>0.52933841357810874</v>
      </c>
      <c r="S11" s="17"/>
      <c r="U11" s="15"/>
      <c r="V11" s="19"/>
      <c r="W11" s="15"/>
    </row>
    <row r="12" spans="1:23" ht="18" x14ac:dyDescent="0.35">
      <c r="A12" s="8" t="s">
        <v>34</v>
      </c>
      <c r="B12" s="9" t="s">
        <v>25</v>
      </c>
      <c r="C12" s="10">
        <v>17077</v>
      </c>
      <c r="D12" s="10">
        <v>14224</v>
      </c>
      <c r="E12" s="10">
        <v>807</v>
      </c>
      <c r="F12" s="10">
        <v>1261</v>
      </c>
      <c r="G12" s="10">
        <v>3258</v>
      </c>
      <c r="H12" s="10">
        <v>125</v>
      </c>
      <c r="I12" s="10">
        <v>3765</v>
      </c>
      <c r="J12" s="10">
        <v>8961</v>
      </c>
      <c r="K12" s="11">
        <v>22.735800000000001</v>
      </c>
      <c r="L12" s="12">
        <v>0.83293318498565316</v>
      </c>
      <c r="M12" s="12">
        <v>4.7256543889441942E-2</v>
      </c>
      <c r="N12" s="12">
        <v>7.3842009720676935E-2</v>
      </c>
      <c r="O12" s="12">
        <v>0.19078292440124145</v>
      </c>
      <c r="P12" s="12">
        <v>7.3197868478069921E-3</v>
      </c>
      <c r="Q12" s="12">
        <v>0.2204719798559466</v>
      </c>
      <c r="R12" s="12">
        <v>0.52474087954558768</v>
      </c>
      <c r="S12" s="17"/>
      <c r="V12" s="18"/>
    </row>
    <row r="13" spans="1:23" ht="18" x14ac:dyDescent="0.35">
      <c r="A13" s="8" t="s">
        <v>35</v>
      </c>
      <c r="B13" s="9" t="s">
        <v>25</v>
      </c>
      <c r="C13" s="10">
        <v>11559</v>
      </c>
      <c r="D13" s="10">
        <v>9787</v>
      </c>
      <c r="E13" s="10">
        <v>536</v>
      </c>
      <c r="F13" s="10">
        <v>860</v>
      </c>
      <c r="G13" s="10">
        <v>2153</v>
      </c>
      <c r="H13" s="10">
        <v>89</v>
      </c>
      <c r="I13" s="10">
        <v>2551</v>
      </c>
      <c r="J13" s="10">
        <v>6209</v>
      </c>
      <c r="K13" s="11">
        <v>23.696200000000001</v>
      </c>
      <c r="L13" s="12">
        <v>0.84669954148282722</v>
      </c>
      <c r="M13" s="12">
        <v>4.6370793321221557E-2</v>
      </c>
      <c r="N13" s="12">
        <v>7.4400899731810716E-2</v>
      </c>
      <c r="O13" s="12">
        <v>0.18626178735184704</v>
      </c>
      <c r="P13" s="12">
        <v>7.6996279955013408E-3</v>
      </c>
      <c r="Q13" s="12">
        <v>0.22069383164633619</v>
      </c>
      <c r="R13" s="12">
        <v>0.53715719352885194</v>
      </c>
      <c r="S13" s="17"/>
      <c r="V13" s="18"/>
    </row>
    <row r="14" spans="1:23" ht="18" x14ac:dyDescent="0.35">
      <c r="A14" s="8" t="s">
        <v>36</v>
      </c>
      <c r="B14" s="9" t="s">
        <v>25</v>
      </c>
      <c r="C14" s="10">
        <v>8122</v>
      </c>
      <c r="D14" s="10">
        <v>6773</v>
      </c>
      <c r="E14" s="10">
        <v>405</v>
      </c>
      <c r="F14" s="10">
        <v>638</v>
      </c>
      <c r="G14" s="10">
        <v>1561</v>
      </c>
      <c r="H14" s="10">
        <v>86</v>
      </c>
      <c r="I14" s="10">
        <v>1824</v>
      </c>
      <c r="J14" s="10">
        <v>4282</v>
      </c>
      <c r="K14" s="11">
        <v>23.421099999999999</v>
      </c>
      <c r="L14" s="12">
        <v>0.83390790445703034</v>
      </c>
      <c r="M14" s="12">
        <v>4.9864565377985719E-2</v>
      </c>
      <c r="N14" s="12">
        <v>7.8552080768283669E-2</v>
      </c>
      <c r="O14" s="12">
        <v>0.19219404087663136</v>
      </c>
      <c r="P14" s="12">
        <v>1.0588524993843881E-2</v>
      </c>
      <c r="Q14" s="12">
        <v>0.22457522777640976</v>
      </c>
      <c r="R14" s="12">
        <v>0.52721004678650574</v>
      </c>
      <c r="S14" s="17"/>
      <c r="V14" s="18"/>
    </row>
    <row r="15" spans="1:23" ht="18" x14ac:dyDescent="0.35">
      <c r="A15" s="20" t="s">
        <v>37</v>
      </c>
      <c r="B15" s="21" t="s">
        <v>25</v>
      </c>
      <c r="C15" s="22">
        <v>13610</v>
      </c>
      <c r="D15" s="22">
        <v>11206</v>
      </c>
      <c r="E15" s="22">
        <v>630</v>
      </c>
      <c r="F15" s="22">
        <v>984</v>
      </c>
      <c r="G15" s="22">
        <v>2702</v>
      </c>
      <c r="H15" s="22">
        <v>110</v>
      </c>
      <c r="I15" s="22">
        <v>3031</v>
      </c>
      <c r="J15" s="22">
        <v>7074</v>
      </c>
      <c r="K15" s="23">
        <v>23.074100000000001</v>
      </c>
      <c r="L15" s="24">
        <v>0.82336517266715648</v>
      </c>
      <c r="M15" s="24">
        <v>4.6289493019838354E-2</v>
      </c>
      <c r="N15" s="24">
        <v>7.229977957384276E-2</v>
      </c>
      <c r="O15" s="24">
        <v>0.19853049228508449</v>
      </c>
      <c r="P15" s="24">
        <v>8.0822924320352683E-3</v>
      </c>
      <c r="Q15" s="24">
        <v>0.22270389419544454</v>
      </c>
      <c r="R15" s="24">
        <v>0.5197648787656135</v>
      </c>
      <c r="S15" s="25"/>
      <c r="V15" s="18"/>
    </row>
    <row r="16" spans="1:23" ht="18" x14ac:dyDescent="0.35">
      <c r="A16" s="8" t="s">
        <v>38</v>
      </c>
      <c r="B16" s="9" t="s">
        <v>39</v>
      </c>
      <c r="C16" s="10">
        <v>5387</v>
      </c>
      <c r="D16" s="10">
        <v>4402</v>
      </c>
      <c r="E16" s="10">
        <v>258</v>
      </c>
      <c r="F16" s="10">
        <v>393</v>
      </c>
      <c r="G16" s="10">
        <v>1119</v>
      </c>
      <c r="H16" s="10">
        <v>40</v>
      </c>
      <c r="I16" s="10">
        <v>1147</v>
      </c>
      <c r="J16" s="10">
        <v>2765</v>
      </c>
      <c r="K16" s="11">
        <v>22.716699999999999</v>
      </c>
      <c r="L16" s="12">
        <v>0.81715240393540001</v>
      </c>
      <c r="M16" s="12">
        <v>4.7893075923519587E-2</v>
      </c>
      <c r="N16" s="12">
        <v>7.2953406348617036E-2</v>
      </c>
      <c r="O16" s="12">
        <v>0.20772229441247447</v>
      </c>
      <c r="P16" s="12">
        <v>7.425283088917765E-3</v>
      </c>
      <c r="Q16" s="12">
        <v>0.21291999257471692</v>
      </c>
      <c r="R16" s="12">
        <v>0.51327269352144056</v>
      </c>
      <c r="S16" s="17">
        <f>SUM(C16:C18)</f>
        <v>18734</v>
      </c>
    </row>
    <row r="17" spans="1:19" ht="18" x14ac:dyDescent="0.35">
      <c r="A17" s="8" t="s">
        <v>40</v>
      </c>
      <c r="B17" s="9" t="s">
        <v>39</v>
      </c>
      <c r="C17" s="10">
        <v>7393</v>
      </c>
      <c r="D17" s="10">
        <v>6211</v>
      </c>
      <c r="E17" s="10">
        <v>332</v>
      </c>
      <c r="F17" s="10">
        <v>501</v>
      </c>
      <c r="G17" s="10">
        <v>1591</v>
      </c>
      <c r="H17" s="10">
        <v>59</v>
      </c>
      <c r="I17" s="10">
        <v>1461</v>
      </c>
      <c r="J17" s="10">
        <v>3559</v>
      </c>
      <c r="K17" s="11">
        <v>21.7331</v>
      </c>
      <c r="L17" s="12">
        <v>0.84011903151629919</v>
      </c>
      <c r="M17" s="12">
        <v>4.4907344785608011E-2</v>
      </c>
      <c r="N17" s="12">
        <v>6.7766806438522925E-2</v>
      </c>
      <c r="O17" s="12">
        <v>0.21520357094548898</v>
      </c>
      <c r="P17" s="12">
        <v>7.9805221155146763E-3</v>
      </c>
      <c r="Q17" s="12">
        <v>0.19761936967401597</v>
      </c>
      <c r="R17" s="12">
        <v>0.48140132557824972</v>
      </c>
      <c r="S17" s="13"/>
    </row>
    <row r="18" spans="1:19" ht="18" x14ac:dyDescent="0.35">
      <c r="A18" s="20" t="s">
        <v>41</v>
      </c>
      <c r="B18" s="21" t="s">
        <v>39</v>
      </c>
      <c r="C18" s="22">
        <v>5954</v>
      </c>
      <c r="D18" s="22">
        <v>4897</v>
      </c>
      <c r="E18" s="22">
        <v>272</v>
      </c>
      <c r="F18" s="22">
        <v>381</v>
      </c>
      <c r="G18" s="22">
        <v>1247</v>
      </c>
      <c r="H18" s="22">
        <v>61</v>
      </c>
      <c r="I18" s="22">
        <v>1203</v>
      </c>
      <c r="J18" s="22">
        <v>2862</v>
      </c>
      <c r="K18" s="23">
        <v>22.003</v>
      </c>
      <c r="L18" s="24">
        <v>0.82247228753778967</v>
      </c>
      <c r="M18" s="24">
        <v>4.5683574067853547E-2</v>
      </c>
      <c r="N18" s="24">
        <v>6.3990594558280142E-2</v>
      </c>
      <c r="O18" s="24">
        <v>0.2094390325831374</v>
      </c>
      <c r="P18" s="24">
        <v>1.0245213301981861E-2</v>
      </c>
      <c r="Q18" s="24">
        <v>0.20204904266039636</v>
      </c>
      <c r="R18" s="24">
        <v>0.48068525361101783</v>
      </c>
      <c r="S18" s="26"/>
    </row>
    <row r="19" spans="1:19" ht="18" x14ac:dyDescent="0.35">
      <c r="A19" s="8" t="s">
        <v>42</v>
      </c>
      <c r="B19" s="9" t="s">
        <v>43</v>
      </c>
      <c r="C19" s="10">
        <v>4507</v>
      </c>
      <c r="D19" s="10">
        <v>3769</v>
      </c>
      <c r="E19" s="10">
        <v>210</v>
      </c>
      <c r="F19" s="10">
        <v>295</v>
      </c>
      <c r="G19" s="10">
        <v>901</v>
      </c>
      <c r="H19" s="10">
        <v>44</v>
      </c>
      <c r="I19" s="10">
        <v>918</v>
      </c>
      <c r="J19" s="10">
        <v>2242</v>
      </c>
      <c r="K19" s="11">
        <v>22.233599999999999</v>
      </c>
      <c r="L19" s="12">
        <v>0.83625471488795211</v>
      </c>
      <c r="M19" s="12">
        <v>4.659418682050144E-2</v>
      </c>
      <c r="N19" s="12">
        <v>6.5453738628799649E-2</v>
      </c>
      <c r="O19" s="12">
        <v>0.19991124916796094</v>
      </c>
      <c r="P19" s="12">
        <v>9.7625915242955403E-3</v>
      </c>
      <c r="Q19" s="12">
        <v>0.2036831595296206</v>
      </c>
      <c r="R19" s="12">
        <v>0.49744841357887731</v>
      </c>
      <c r="S19" s="17">
        <f>SUM(C19:C24)</f>
        <v>36011</v>
      </c>
    </row>
    <row r="20" spans="1:19" ht="18" x14ac:dyDescent="0.35">
      <c r="A20" s="8" t="s">
        <v>44</v>
      </c>
      <c r="B20" s="9" t="s">
        <v>43</v>
      </c>
      <c r="C20" s="10">
        <v>10440</v>
      </c>
      <c r="D20" s="10">
        <v>8659</v>
      </c>
      <c r="E20" s="10">
        <v>418</v>
      </c>
      <c r="F20" s="10">
        <v>651</v>
      </c>
      <c r="G20" s="10">
        <v>2157</v>
      </c>
      <c r="H20" s="10">
        <v>105</v>
      </c>
      <c r="I20" s="10">
        <v>2170</v>
      </c>
      <c r="J20" s="10">
        <v>5197</v>
      </c>
      <c r="K20" s="11">
        <v>22.251000000000001</v>
      </c>
      <c r="L20" s="12">
        <v>0.8294061302681992</v>
      </c>
      <c r="M20" s="12">
        <v>4.0038314176245211E-2</v>
      </c>
      <c r="N20" s="12">
        <v>6.2356321839080457E-2</v>
      </c>
      <c r="O20" s="12">
        <v>0.20660919540229886</v>
      </c>
      <c r="P20" s="12">
        <v>1.0057471264367816E-2</v>
      </c>
      <c r="Q20" s="12">
        <v>0.2078544061302682</v>
      </c>
      <c r="R20" s="12">
        <v>0.49779693486590038</v>
      </c>
      <c r="S20" s="17"/>
    </row>
    <row r="21" spans="1:19" ht="18" x14ac:dyDescent="0.35">
      <c r="A21" s="8" t="s">
        <v>45</v>
      </c>
      <c r="B21" s="9" t="s">
        <v>43</v>
      </c>
      <c r="C21" s="10">
        <v>6205</v>
      </c>
      <c r="D21" s="10">
        <v>5012</v>
      </c>
      <c r="E21" s="10">
        <v>274</v>
      </c>
      <c r="F21" s="10">
        <v>405</v>
      </c>
      <c r="G21" s="10">
        <v>1309</v>
      </c>
      <c r="H21" s="10">
        <v>64</v>
      </c>
      <c r="I21" s="10">
        <v>1259</v>
      </c>
      <c r="J21" s="10">
        <v>3103</v>
      </c>
      <c r="K21" s="11">
        <v>22.047699999999999</v>
      </c>
      <c r="L21" s="12">
        <v>0.80773569701853343</v>
      </c>
      <c r="M21" s="12">
        <v>4.4157937147461725E-2</v>
      </c>
      <c r="N21" s="12">
        <v>6.5269943593875904E-2</v>
      </c>
      <c r="O21" s="12">
        <v>0.21095890410958903</v>
      </c>
      <c r="P21" s="12">
        <v>1.0314262691377921E-2</v>
      </c>
      <c r="Q21" s="12">
        <v>0.20290088638195003</v>
      </c>
      <c r="R21" s="12">
        <v>0.50008058017727641</v>
      </c>
      <c r="S21" s="17"/>
    </row>
    <row r="22" spans="1:19" ht="18" x14ac:dyDescent="0.35">
      <c r="A22" s="8" t="s">
        <v>46</v>
      </c>
      <c r="B22" s="9" t="s">
        <v>43</v>
      </c>
      <c r="C22" s="10">
        <v>5195</v>
      </c>
      <c r="D22" s="10">
        <v>4265</v>
      </c>
      <c r="E22" s="10">
        <v>172</v>
      </c>
      <c r="F22" s="10">
        <v>263</v>
      </c>
      <c r="G22" s="10">
        <v>1066</v>
      </c>
      <c r="H22" s="10">
        <v>40</v>
      </c>
      <c r="I22" s="10">
        <v>921</v>
      </c>
      <c r="J22" s="10">
        <v>2444</v>
      </c>
      <c r="K22" s="11">
        <v>21.215199999999999</v>
      </c>
      <c r="L22" s="12">
        <v>0.82098171318575552</v>
      </c>
      <c r="M22" s="12">
        <v>3.3108758421559192E-2</v>
      </c>
      <c r="N22" s="12">
        <v>5.062560153994225E-2</v>
      </c>
      <c r="O22" s="12">
        <v>0.20519730510105871</v>
      </c>
      <c r="P22" s="12">
        <v>7.6997112608277194E-3</v>
      </c>
      <c r="Q22" s="12">
        <v>0.17728585178055822</v>
      </c>
      <c r="R22" s="12">
        <v>0.47045235803657365</v>
      </c>
      <c r="S22" s="17"/>
    </row>
    <row r="23" spans="1:19" ht="18" x14ac:dyDescent="0.35">
      <c r="A23" s="8" t="s">
        <v>47</v>
      </c>
      <c r="B23" s="9" t="s">
        <v>43</v>
      </c>
      <c r="C23" s="10">
        <v>3415</v>
      </c>
      <c r="D23" s="10">
        <v>2625</v>
      </c>
      <c r="E23" s="10">
        <v>162</v>
      </c>
      <c r="F23" s="10">
        <v>204</v>
      </c>
      <c r="G23" s="10">
        <v>750</v>
      </c>
      <c r="H23" s="10">
        <v>31</v>
      </c>
      <c r="I23" s="10">
        <v>620</v>
      </c>
      <c r="J23" s="10">
        <v>1593</v>
      </c>
      <c r="K23" s="11">
        <v>20.345800000000001</v>
      </c>
      <c r="L23" s="12">
        <v>0.76866764275256227</v>
      </c>
      <c r="M23" s="12">
        <v>4.7437774524158129E-2</v>
      </c>
      <c r="N23" s="12">
        <v>5.9736456808199119E-2</v>
      </c>
      <c r="O23" s="12">
        <v>0.21961932650073207</v>
      </c>
      <c r="P23" s="12">
        <v>9.0775988286969245E-3</v>
      </c>
      <c r="Q23" s="12">
        <v>0.18155197657393851</v>
      </c>
      <c r="R23" s="12">
        <v>0.46647144948755492</v>
      </c>
      <c r="S23" s="17"/>
    </row>
    <row r="24" spans="1:19" ht="18" x14ac:dyDescent="0.35">
      <c r="A24" s="20" t="s">
        <v>48</v>
      </c>
      <c r="B24" s="21" t="s">
        <v>43</v>
      </c>
      <c r="C24" s="22">
        <v>6249</v>
      </c>
      <c r="D24" s="22">
        <v>5104</v>
      </c>
      <c r="E24" s="22">
        <v>277</v>
      </c>
      <c r="F24" s="22">
        <v>364</v>
      </c>
      <c r="G24" s="22">
        <v>1216</v>
      </c>
      <c r="H24" s="22">
        <v>55</v>
      </c>
      <c r="I24" s="22">
        <v>1162</v>
      </c>
      <c r="J24" s="22">
        <v>3070</v>
      </c>
      <c r="K24" s="23">
        <v>21.520399999999999</v>
      </c>
      <c r="L24" s="24">
        <v>0.81677068330932945</v>
      </c>
      <c r="M24" s="24">
        <v>4.4327092334773562E-2</v>
      </c>
      <c r="N24" s="24">
        <v>5.8249319891182587E-2</v>
      </c>
      <c r="O24" s="24">
        <v>0.19459113458153304</v>
      </c>
      <c r="P24" s="24">
        <v>8.8014082253160507E-3</v>
      </c>
      <c r="Q24" s="24">
        <v>0.18594975196031366</v>
      </c>
      <c r="R24" s="24">
        <v>0.49127860457673228</v>
      </c>
      <c r="S24" s="25"/>
    </row>
    <row r="25" spans="1:19" ht="18" x14ac:dyDescent="0.35">
      <c r="A25" s="8" t="s">
        <v>49</v>
      </c>
      <c r="B25" s="9" t="s">
        <v>50</v>
      </c>
      <c r="C25" s="10">
        <v>45443</v>
      </c>
      <c r="D25" s="10">
        <v>37306</v>
      </c>
      <c r="E25" s="10">
        <v>2039</v>
      </c>
      <c r="F25" s="10">
        <v>2955</v>
      </c>
      <c r="G25" s="10">
        <v>9464</v>
      </c>
      <c r="H25" s="10">
        <v>415</v>
      </c>
      <c r="I25" s="10">
        <v>8954</v>
      </c>
      <c r="J25" s="10">
        <v>22135</v>
      </c>
      <c r="K25" s="11">
        <v>21.551500000000001</v>
      </c>
      <c r="L25" s="12">
        <v>0.82094051889179853</v>
      </c>
      <c r="M25" s="12">
        <v>4.4869396826794007E-2</v>
      </c>
      <c r="N25" s="12">
        <v>6.5026516735250756E-2</v>
      </c>
      <c r="O25" s="12">
        <v>0.20826089826816011</v>
      </c>
      <c r="P25" s="12">
        <v>9.1323196091807318E-3</v>
      </c>
      <c r="Q25" s="12">
        <v>0.19703804766410668</v>
      </c>
      <c r="R25" s="12">
        <v>0.48709372180533855</v>
      </c>
      <c r="S25" s="13">
        <f>SUM(C25:C28)</f>
        <v>134818</v>
      </c>
    </row>
    <row r="26" spans="1:19" ht="18" x14ac:dyDescent="0.35">
      <c r="A26" s="8" t="s">
        <v>51</v>
      </c>
      <c r="B26" s="9" t="s">
        <v>50</v>
      </c>
      <c r="C26" s="10">
        <v>3447</v>
      </c>
      <c r="D26" s="10">
        <v>2753</v>
      </c>
      <c r="E26" s="10">
        <v>178</v>
      </c>
      <c r="F26" s="10">
        <v>260</v>
      </c>
      <c r="G26" s="10">
        <v>758</v>
      </c>
      <c r="H26" s="10">
        <v>40</v>
      </c>
      <c r="I26" s="10">
        <v>689</v>
      </c>
      <c r="J26" s="10">
        <v>1656</v>
      </c>
      <c r="K26" s="11">
        <v>21.755400000000002</v>
      </c>
      <c r="L26" s="12">
        <v>0.79866550623730781</v>
      </c>
      <c r="M26" s="12">
        <v>5.1639106469393674E-2</v>
      </c>
      <c r="N26" s="12">
        <v>7.542790832608065E-2</v>
      </c>
      <c r="O26" s="12">
        <v>0.21990136350449666</v>
      </c>
      <c r="P26" s="12">
        <v>1.1604293588627792E-2</v>
      </c>
      <c r="Q26" s="12">
        <v>0.19988395706411372</v>
      </c>
      <c r="R26" s="12">
        <v>0.48041775456919061</v>
      </c>
      <c r="S26" s="17"/>
    </row>
    <row r="27" spans="1:19" ht="18" x14ac:dyDescent="0.35">
      <c r="A27" s="8" t="s">
        <v>52</v>
      </c>
      <c r="B27" s="9" t="s">
        <v>50</v>
      </c>
      <c r="C27" s="10">
        <v>54720</v>
      </c>
      <c r="D27" s="10">
        <v>42850</v>
      </c>
      <c r="E27" s="10">
        <v>2562</v>
      </c>
      <c r="F27" s="10">
        <v>3771</v>
      </c>
      <c r="G27" s="10">
        <v>12960</v>
      </c>
      <c r="H27" s="10">
        <v>579</v>
      </c>
      <c r="I27" s="10">
        <v>10040</v>
      </c>
      <c r="J27" s="10">
        <v>24802</v>
      </c>
      <c r="K27" s="11">
        <v>20.324300000000001</v>
      </c>
      <c r="L27" s="12">
        <v>0.78307748538011701</v>
      </c>
      <c r="M27" s="12">
        <v>4.6820175438596491E-2</v>
      </c>
      <c r="N27" s="12">
        <v>6.8914473684210525E-2</v>
      </c>
      <c r="O27" s="12">
        <v>0.23684210526315788</v>
      </c>
      <c r="P27" s="12">
        <v>1.0581140350877193E-2</v>
      </c>
      <c r="Q27" s="12">
        <v>0.18347953216374269</v>
      </c>
      <c r="R27" s="12">
        <v>0.45325292397660821</v>
      </c>
      <c r="S27" s="13"/>
    </row>
    <row r="28" spans="1:19" ht="18" x14ac:dyDescent="0.35">
      <c r="A28" s="20" t="s">
        <v>53</v>
      </c>
      <c r="B28" s="21" t="s">
        <v>50</v>
      </c>
      <c r="C28" s="22">
        <v>31208</v>
      </c>
      <c r="D28" s="22">
        <v>25365</v>
      </c>
      <c r="E28" s="22">
        <v>1521</v>
      </c>
      <c r="F28" s="22">
        <v>2234</v>
      </c>
      <c r="G28" s="22">
        <v>6607</v>
      </c>
      <c r="H28" s="22">
        <v>276</v>
      </c>
      <c r="I28" s="22">
        <v>6136</v>
      </c>
      <c r="J28" s="22">
        <v>15170</v>
      </c>
      <c r="K28" s="23">
        <v>21.553699999999999</v>
      </c>
      <c r="L28" s="24">
        <v>0.8127723660599846</v>
      </c>
      <c r="M28" s="24">
        <v>4.8737503204306587E-2</v>
      </c>
      <c r="N28" s="24">
        <v>7.1584209177134067E-2</v>
      </c>
      <c r="O28" s="24">
        <v>0.21170853627275057</v>
      </c>
      <c r="P28" s="24">
        <v>8.8438861830299927E-3</v>
      </c>
      <c r="Q28" s="24">
        <v>0.1966162522430146</v>
      </c>
      <c r="R28" s="24">
        <v>0.48609330940784412</v>
      </c>
      <c r="S28" s="25"/>
    </row>
    <row r="29" spans="1:19" ht="18" x14ac:dyDescent="0.35">
      <c r="A29" s="8" t="s">
        <v>54</v>
      </c>
      <c r="B29" s="9" t="s">
        <v>55</v>
      </c>
      <c r="C29" s="10">
        <v>36143</v>
      </c>
      <c r="D29" s="10">
        <v>24966</v>
      </c>
      <c r="E29" s="10">
        <v>1251</v>
      </c>
      <c r="F29" s="10">
        <v>1370</v>
      </c>
      <c r="G29" s="10">
        <v>13521</v>
      </c>
      <c r="H29" s="10">
        <v>578</v>
      </c>
      <c r="I29" s="10">
        <v>2166</v>
      </c>
      <c r="J29" s="10">
        <v>8074</v>
      </c>
      <c r="K29" s="11">
        <v>12.234</v>
      </c>
      <c r="L29" s="12">
        <v>0.69075616301911846</v>
      </c>
      <c r="M29" s="12">
        <v>3.461251141299837E-2</v>
      </c>
      <c r="N29" s="12">
        <v>3.7904988517831945E-2</v>
      </c>
      <c r="O29" s="12">
        <v>0.37409733558365382</v>
      </c>
      <c r="P29" s="12">
        <v>1.5992031652048808E-2</v>
      </c>
      <c r="Q29" s="12">
        <v>5.992861688293722E-2</v>
      </c>
      <c r="R29" s="12">
        <v>0.22339042138173368</v>
      </c>
      <c r="S29" s="13">
        <f>SUM(C29:C31)</f>
        <v>62383</v>
      </c>
    </row>
    <row r="30" spans="1:19" ht="18" x14ac:dyDescent="0.35">
      <c r="A30" s="8" t="s">
        <v>56</v>
      </c>
      <c r="B30" s="9" t="s">
        <v>55</v>
      </c>
      <c r="C30" s="10">
        <v>9611</v>
      </c>
      <c r="D30" s="10">
        <v>7210</v>
      </c>
      <c r="E30" s="10">
        <v>298</v>
      </c>
      <c r="F30" s="10">
        <v>317</v>
      </c>
      <c r="G30" s="10">
        <v>3274</v>
      </c>
      <c r="H30" s="10">
        <v>145</v>
      </c>
      <c r="I30" s="10">
        <v>641</v>
      </c>
      <c r="J30" s="10">
        <v>2323</v>
      </c>
      <c r="K30" s="11">
        <v>12.985799999999999</v>
      </c>
      <c r="L30" s="12">
        <v>0.75018208302986167</v>
      </c>
      <c r="M30" s="12">
        <v>3.1006138799292478E-2</v>
      </c>
      <c r="N30" s="12">
        <v>3.2983040266361459E-2</v>
      </c>
      <c r="O30" s="12">
        <v>0.34065133700967642</v>
      </c>
      <c r="P30" s="12">
        <v>1.5086879617105401E-2</v>
      </c>
      <c r="Q30" s="12">
        <v>6.6694412652169383E-2</v>
      </c>
      <c r="R30" s="12">
        <v>0.24170221621059204</v>
      </c>
      <c r="S30" s="13"/>
    </row>
    <row r="31" spans="1:19" ht="18" x14ac:dyDescent="0.35">
      <c r="A31" s="20" t="s">
        <v>57</v>
      </c>
      <c r="B31" s="21" t="s">
        <v>55</v>
      </c>
      <c r="C31" s="22">
        <v>16629</v>
      </c>
      <c r="D31" s="22">
        <v>12876</v>
      </c>
      <c r="E31" s="22">
        <v>508</v>
      </c>
      <c r="F31" s="22">
        <v>510</v>
      </c>
      <c r="G31" s="22">
        <v>5478</v>
      </c>
      <c r="H31" s="22">
        <v>222</v>
      </c>
      <c r="I31" s="22">
        <v>1318</v>
      </c>
      <c r="J31" s="22">
        <v>4497</v>
      </c>
      <c r="K31" s="23">
        <v>14.007</v>
      </c>
      <c r="L31" s="24">
        <v>0.77430994046545187</v>
      </c>
      <c r="M31" s="24">
        <v>3.0549040832280955E-2</v>
      </c>
      <c r="N31" s="24">
        <v>3.0669312646581275E-2</v>
      </c>
      <c r="O31" s="24">
        <v>0.32942449936857299</v>
      </c>
      <c r="P31" s="24">
        <v>1.3350171387335378E-2</v>
      </c>
      <c r="Q31" s="24">
        <v>7.9259125623910034E-2</v>
      </c>
      <c r="R31" s="24">
        <v>0.27043117445426662</v>
      </c>
      <c r="S31" s="26"/>
    </row>
    <row r="32" spans="1:19" ht="18" x14ac:dyDescent="0.35">
      <c r="A32" s="8" t="s">
        <v>58</v>
      </c>
      <c r="B32" s="9" t="s">
        <v>59</v>
      </c>
      <c r="C32" s="10">
        <v>18922</v>
      </c>
      <c r="D32" s="10">
        <v>15236</v>
      </c>
      <c r="E32" s="10">
        <v>609</v>
      </c>
      <c r="F32" s="10">
        <v>744</v>
      </c>
      <c r="G32" s="10">
        <v>6117</v>
      </c>
      <c r="H32" s="10">
        <v>255</v>
      </c>
      <c r="I32" s="10">
        <v>2129</v>
      </c>
      <c r="J32" s="10">
        <v>5895</v>
      </c>
      <c r="K32" s="11">
        <v>16.0425</v>
      </c>
      <c r="L32" s="12">
        <v>0.80520029595180209</v>
      </c>
      <c r="M32" s="12">
        <v>3.2184758482190046E-2</v>
      </c>
      <c r="N32" s="12">
        <v>3.9319310855089315E-2</v>
      </c>
      <c r="O32" s="12">
        <v>0.32327449529648028</v>
      </c>
      <c r="P32" s="12">
        <v>1.3476376704365288E-2</v>
      </c>
      <c r="Q32" s="12">
        <v>0.11251453334742628</v>
      </c>
      <c r="R32" s="12">
        <v>0.31154212028326816</v>
      </c>
      <c r="S32" s="13">
        <f>SUM(C32:C34)</f>
        <v>86907</v>
      </c>
    </row>
    <row r="33" spans="1:23" ht="18" x14ac:dyDescent="0.35">
      <c r="A33" s="8" t="s">
        <v>60</v>
      </c>
      <c r="B33" s="9" t="s">
        <v>59</v>
      </c>
      <c r="C33" s="10">
        <v>41970</v>
      </c>
      <c r="D33" s="10">
        <v>33305</v>
      </c>
      <c r="E33" s="10">
        <v>1663</v>
      </c>
      <c r="F33" s="10">
        <v>2099</v>
      </c>
      <c r="G33" s="10">
        <v>11970</v>
      </c>
      <c r="H33" s="10">
        <v>535</v>
      </c>
      <c r="I33" s="10">
        <v>5901</v>
      </c>
      <c r="J33" s="10">
        <v>15899</v>
      </c>
      <c r="K33" s="11">
        <v>17.817900000000002</v>
      </c>
      <c r="L33" s="12">
        <v>0.79354300690969737</v>
      </c>
      <c r="M33" s="12">
        <v>3.9623540624255424E-2</v>
      </c>
      <c r="N33" s="12">
        <v>5.0011913271384323E-2</v>
      </c>
      <c r="O33" s="12">
        <v>0.28520371694067193</v>
      </c>
      <c r="P33" s="12">
        <v>1.2747200381224684E-2</v>
      </c>
      <c r="Q33" s="12">
        <v>0.14060042887776983</v>
      </c>
      <c r="R33" s="12">
        <v>0.37881820347867523</v>
      </c>
      <c r="S33" s="13"/>
    </row>
    <row r="34" spans="1:23" ht="18" x14ac:dyDescent="0.35">
      <c r="A34" s="20" t="s">
        <v>61</v>
      </c>
      <c r="B34" s="21" t="s">
        <v>59</v>
      </c>
      <c r="C34" s="22">
        <v>26015</v>
      </c>
      <c r="D34" s="22">
        <v>21443</v>
      </c>
      <c r="E34" s="22">
        <v>955</v>
      </c>
      <c r="F34" s="22">
        <v>1235</v>
      </c>
      <c r="G34" s="22">
        <v>7851</v>
      </c>
      <c r="H34" s="22">
        <v>298</v>
      </c>
      <c r="I34" s="22">
        <v>3361</v>
      </c>
      <c r="J34" s="22">
        <v>9008</v>
      </c>
      <c r="K34" s="23">
        <v>17.120799999999999</v>
      </c>
      <c r="L34" s="24">
        <v>0.82425523736305972</v>
      </c>
      <c r="M34" s="24">
        <v>3.6709590620795693E-2</v>
      </c>
      <c r="N34" s="24">
        <v>4.7472611954641551E-2</v>
      </c>
      <c r="O34" s="24">
        <v>0.30178743032865657</v>
      </c>
      <c r="P34" s="24">
        <v>1.145492984816452E-2</v>
      </c>
      <c r="Q34" s="24">
        <v>0.12919469536805689</v>
      </c>
      <c r="R34" s="24">
        <v>0.34626177205458392</v>
      </c>
      <c r="S34" s="26"/>
    </row>
    <row r="35" spans="1:23" ht="18" x14ac:dyDescent="0.35">
      <c r="A35" s="8" t="s">
        <v>62</v>
      </c>
      <c r="B35" s="9" t="s">
        <v>63</v>
      </c>
      <c r="C35" s="10">
        <v>7622</v>
      </c>
      <c r="D35" s="10">
        <v>6083</v>
      </c>
      <c r="E35" s="10">
        <v>325</v>
      </c>
      <c r="F35" s="10">
        <v>392</v>
      </c>
      <c r="G35" s="10">
        <v>1767</v>
      </c>
      <c r="H35" s="10">
        <v>82</v>
      </c>
      <c r="I35" s="10">
        <v>1150</v>
      </c>
      <c r="J35" s="10">
        <v>3187</v>
      </c>
      <c r="K35" s="11">
        <v>19.213100000000001</v>
      </c>
      <c r="L35" s="12">
        <v>0.79808449225924949</v>
      </c>
      <c r="M35" s="12">
        <v>4.2639727105746525E-2</v>
      </c>
      <c r="N35" s="12">
        <v>5.1430070847546576E-2</v>
      </c>
      <c r="O35" s="12">
        <v>0.23182891629493571</v>
      </c>
      <c r="P35" s="12">
        <v>1.0758331146680662E-2</v>
      </c>
      <c r="Q35" s="12">
        <v>0.15087903437418002</v>
      </c>
      <c r="R35" s="12">
        <v>0.41813172395696668</v>
      </c>
      <c r="S35" s="13">
        <f>SUM(C35:C37)</f>
        <v>24327</v>
      </c>
      <c r="V35" s="18"/>
    </row>
    <row r="36" spans="1:23" ht="18" x14ac:dyDescent="0.35">
      <c r="A36" s="8" t="s">
        <v>64</v>
      </c>
      <c r="B36" s="9" t="s">
        <v>63</v>
      </c>
      <c r="C36" s="10">
        <v>10045</v>
      </c>
      <c r="D36" s="10">
        <v>7997</v>
      </c>
      <c r="E36" s="10">
        <v>434</v>
      </c>
      <c r="F36" s="10">
        <v>573</v>
      </c>
      <c r="G36" s="10">
        <v>2482</v>
      </c>
      <c r="H36" s="10">
        <v>101</v>
      </c>
      <c r="I36" s="10">
        <v>1499</v>
      </c>
      <c r="J36" s="10">
        <v>4227</v>
      </c>
      <c r="K36" s="11">
        <v>18.8903</v>
      </c>
      <c r="L36" s="12">
        <v>0.7961174713787954</v>
      </c>
      <c r="M36" s="12">
        <v>4.3205574912891988E-2</v>
      </c>
      <c r="N36" s="12">
        <v>5.7043305126928817E-2</v>
      </c>
      <c r="O36" s="12">
        <v>0.24708810353409658</v>
      </c>
      <c r="P36" s="12">
        <v>1.0054753608760578E-2</v>
      </c>
      <c r="Q36" s="12">
        <v>0.1492284718765555</v>
      </c>
      <c r="R36" s="12">
        <v>0.42080637132901944</v>
      </c>
      <c r="S36" s="13"/>
      <c r="V36" s="18"/>
    </row>
    <row r="37" spans="1:23" ht="18" x14ac:dyDescent="0.35">
      <c r="A37" s="20" t="s">
        <v>65</v>
      </c>
      <c r="B37" s="21" t="s">
        <v>63</v>
      </c>
      <c r="C37" s="22">
        <v>6660</v>
      </c>
      <c r="D37" s="22">
        <v>5218</v>
      </c>
      <c r="E37" s="22">
        <v>285</v>
      </c>
      <c r="F37" s="22">
        <v>386</v>
      </c>
      <c r="G37" s="22">
        <v>1705</v>
      </c>
      <c r="H37" s="22">
        <v>70</v>
      </c>
      <c r="I37" s="22">
        <v>1068</v>
      </c>
      <c r="J37" s="22">
        <v>2812</v>
      </c>
      <c r="K37" s="23">
        <v>19.332699999999999</v>
      </c>
      <c r="L37" s="24">
        <v>0.78348348348348351</v>
      </c>
      <c r="M37" s="24">
        <v>4.2792792792792793E-2</v>
      </c>
      <c r="N37" s="24">
        <v>5.795795795795796E-2</v>
      </c>
      <c r="O37" s="24">
        <v>0.25600600600600598</v>
      </c>
      <c r="P37" s="24">
        <v>1.0510510510510511E-2</v>
      </c>
      <c r="Q37" s="24">
        <v>0.16036036036036036</v>
      </c>
      <c r="R37" s="24">
        <v>0.42222222222222222</v>
      </c>
      <c r="S37" s="26"/>
      <c r="V37" s="18"/>
    </row>
    <row r="38" spans="1:23" ht="18" x14ac:dyDescent="0.35">
      <c r="A38" s="8" t="s">
        <v>66</v>
      </c>
      <c r="B38" s="9" t="s">
        <v>67</v>
      </c>
      <c r="C38" s="10">
        <v>18878</v>
      </c>
      <c r="D38" s="10">
        <v>12697</v>
      </c>
      <c r="E38" s="10">
        <v>429</v>
      </c>
      <c r="F38" s="10">
        <v>365</v>
      </c>
      <c r="G38" s="10">
        <v>10655</v>
      </c>
      <c r="H38" s="10">
        <v>481</v>
      </c>
      <c r="I38" s="10">
        <v>308</v>
      </c>
      <c r="J38" s="10">
        <v>1439</v>
      </c>
      <c r="K38" s="11">
        <v>8.1892099999999992</v>
      </c>
      <c r="L38" s="12">
        <v>0.67258184129674758</v>
      </c>
      <c r="M38" s="12">
        <v>2.272486492213158E-2</v>
      </c>
      <c r="N38" s="12">
        <v>1.9334675283398665E-2</v>
      </c>
      <c r="O38" s="12">
        <v>0.56441360313592537</v>
      </c>
      <c r="P38" s="12">
        <v>2.5479394003602076E-2</v>
      </c>
      <c r="Q38" s="12">
        <v>1.6315287636402161E-2</v>
      </c>
      <c r="R38" s="12">
        <v>7.6226295158385415E-2</v>
      </c>
      <c r="S38" s="13">
        <f>SUM(C38:C40)</f>
        <v>48021</v>
      </c>
      <c r="V38" s="18"/>
    </row>
    <row r="39" spans="1:23" ht="18" x14ac:dyDescent="0.35">
      <c r="A39" s="8" t="s">
        <v>68</v>
      </c>
      <c r="B39" s="9" t="s">
        <v>67</v>
      </c>
      <c r="C39" s="10">
        <v>19312</v>
      </c>
      <c r="D39" s="10">
        <v>12632</v>
      </c>
      <c r="E39" s="10">
        <v>541</v>
      </c>
      <c r="F39" s="10">
        <v>474</v>
      </c>
      <c r="G39" s="10">
        <v>10436</v>
      </c>
      <c r="H39" s="10">
        <v>444</v>
      </c>
      <c r="I39" s="10">
        <v>412</v>
      </c>
      <c r="J39" s="10">
        <v>1898</v>
      </c>
      <c r="K39" s="11">
        <v>8.6082699999999992</v>
      </c>
      <c r="L39" s="12">
        <v>0.65410107705053855</v>
      </c>
      <c r="M39" s="12">
        <v>2.8013670256835127E-2</v>
      </c>
      <c r="N39" s="12">
        <v>2.4544324772162385E-2</v>
      </c>
      <c r="O39" s="12">
        <v>0.54038939519469764</v>
      </c>
      <c r="P39" s="12">
        <v>2.2990886495443248E-2</v>
      </c>
      <c r="Q39" s="12">
        <v>2.1333885666942835E-2</v>
      </c>
      <c r="R39" s="12">
        <v>9.8280861640430817E-2</v>
      </c>
      <c r="S39" s="17"/>
      <c r="V39" s="18"/>
    </row>
    <row r="40" spans="1:23" ht="18" x14ac:dyDescent="0.35">
      <c r="A40" s="20" t="s">
        <v>69</v>
      </c>
      <c r="B40" s="21" t="s">
        <v>67</v>
      </c>
      <c r="C40" s="22">
        <v>9831</v>
      </c>
      <c r="D40" s="22">
        <v>6534</v>
      </c>
      <c r="E40" s="22">
        <v>233</v>
      </c>
      <c r="F40" s="22">
        <v>207</v>
      </c>
      <c r="G40" s="22">
        <v>5572</v>
      </c>
      <c r="H40" s="22">
        <v>262</v>
      </c>
      <c r="I40" s="22">
        <v>137</v>
      </c>
      <c r="J40" s="22">
        <v>779</v>
      </c>
      <c r="K40" s="23">
        <v>8.0830000000000002</v>
      </c>
      <c r="L40" s="24">
        <v>0.66463228562709797</v>
      </c>
      <c r="M40" s="24">
        <v>2.3700539110975485E-2</v>
      </c>
      <c r="N40" s="24">
        <v>2.1055843759536161E-2</v>
      </c>
      <c r="O40" s="24">
        <v>0.56677855762384299</v>
      </c>
      <c r="P40" s="24">
        <v>2.6650391618350117E-2</v>
      </c>
      <c r="Q40" s="24">
        <v>1.3935510121045672E-2</v>
      </c>
      <c r="R40" s="24">
        <v>7.9239141491201301E-2</v>
      </c>
      <c r="S40" s="25"/>
      <c r="V40" s="18"/>
    </row>
    <row r="41" spans="1:23" ht="18" x14ac:dyDescent="0.35">
      <c r="A41" s="8" t="s">
        <v>70</v>
      </c>
      <c r="B41" s="9" t="s">
        <v>71</v>
      </c>
      <c r="C41" s="10">
        <v>1808</v>
      </c>
      <c r="D41" s="10">
        <v>1227</v>
      </c>
      <c r="E41" s="10">
        <v>76</v>
      </c>
      <c r="F41" s="10">
        <v>87</v>
      </c>
      <c r="G41" s="10">
        <v>526</v>
      </c>
      <c r="H41" s="10">
        <v>24</v>
      </c>
      <c r="I41" s="10">
        <v>162</v>
      </c>
      <c r="J41" s="10">
        <v>548</v>
      </c>
      <c r="K41" s="11">
        <v>14.1289</v>
      </c>
      <c r="L41" s="12">
        <v>0.67865044247787609</v>
      </c>
      <c r="M41" s="12">
        <v>4.2035398230088498E-2</v>
      </c>
      <c r="N41" s="12">
        <v>4.8119469026548671E-2</v>
      </c>
      <c r="O41" s="12">
        <v>0.29092920353982299</v>
      </c>
      <c r="P41" s="12">
        <v>1.3274336283185841E-2</v>
      </c>
      <c r="Q41" s="12">
        <v>8.9601769911504425E-2</v>
      </c>
      <c r="R41" s="12">
        <v>0.30309734513274339</v>
      </c>
      <c r="S41" s="13">
        <f>SUM(C41:C43)</f>
        <v>8693</v>
      </c>
      <c r="U41" s="15"/>
      <c r="V41" s="19"/>
      <c r="W41" s="15"/>
    </row>
    <row r="42" spans="1:23" ht="18" x14ac:dyDescent="0.35">
      <c r="A42" s="8" t="s">
        <v>72</v>
      </c>
      <c r="B42" s="9" t="s">
        <v>71</v>
      </c>
      <c r="C42" s="10">
        <v>3174</v>
      </c>
      <c r="D42" s="10">
        <v>2229</v>
      </c>
      <c r="E42" s="10">
        <v>124</v>
      </c>
      <c r="F42" s="10">
        <v>128</v>
      </c>
      <c r="G42" s="10">
        <v>1198</v>
      </c>
      <c r="H42" s="10">
        <v>50</v>
      </c>
      <c r="I42" s="10">
        <v>157</v>
      </c>
      <c r="J42" s="10">
        <v>676</v>
      </c>
      <c r="K42" s="11">
        <v>11.8239</v>
      </c>
      <c r="L42" s="12">
        <v>0.7022684310018904</v>
      </c>
      <c r="M42" s="12">
        <v>3.9067422810333964E-2</v>
      </c>
      <c r="N42" s="12">
        <v>4.0327662255828609E-2</v>
      </c>
      <c r="O42" s="12">
        <v>0.37744171392564585</v>
      </c>
      <c r="P42" s="12">
        <v>1.5752993068683049E-2</v>
      </c>
      <c r="Q42" s="12">
        <v>4.9464398235664779E-2</v>
      </c>
      <c r="R42" s="12">
        <v>0.21298046628859482</v>
      </c>
      <c r="S42" s="13"/>
      <c r="U42" s="15"/>
      <c r="V42" s="19"/>
      <c r="W42" s="15"/>
    </row>
    <row r="43" spans="1:23" ht="18" x14ac:dyDescent="0.35">
      <c r="A43" s="20" t="s">
        <v>73</v>
      </c>
      <c r="B43" s="21" t="s">
        <v>71</v>
      </c>
      <c r="C43" s="22">
        <v>3711</v>
      </c>
      <c r="D43" s="22">
        <v>2658</v>
      </c>
      <c r="E43" s="22">
        <v>130</v>
      </c>
      <c r="F43" s="22">
        <v>113</v>
      </c>
      <c r="G43" s="22">
        <v>1386</v>
      </c>
      <c r="H43" s="22">
        <v>64</v>
      </c>
      <c r="I43" s="22">
        <v>205</v>
      </c>
      <c r="J43" s="22">
        <v>762</v>
      </c>
      <c r="K43" s="23">
        <v>11.700900000000001</v>
      </c>
      <c r="L43" s="24">
        <v>0.71624898949070337</v>
      </c>
      <c r="M43" s="24">
        <v>3.503098895176502E-2</v>
      </c>
      <c r="N43" s="24">
        <v>3.0450013473457289E-2</v>
      </c>
      <c r="O43" s="24">
        <v>0.37348423605497172</v>
      </c>
      <c r="P43" s="24">
        <v>1.7246025330099703E-2</v>
      </c>
      <c r="Q43" s="24">
        <v>5.5241174885475613E-2</v>
      </c>
      <c r="R43" s="24">
        <v>0.2053354890864996</v>
      </c>
      <c r="S43" s="26"/>
      <c r="U43" s="15"/>
      <c r="V43" s="19"/>
      <c r="W43" s="15"/>
    </row>
    <row r="44" spans="1:23" ht="18" x14ac:dyDescent="0.35">
      <c r="A44" s="8" t="s">
        <v>74</v>
      </c>
      <c r="B44" s="9" t="s">
        <v>75</v>
      </c>
      <c r="C44" s="10">
        <v>6425</v>
      </c>
      <c r="D44" s="10">
        <v>5039</v>
      </c>
      <c r="E44" s="10">
        <v>265</v>
      </c>
      <c r="F44" s="10">
        <v>351</v>
      </c>
      <c r="G44" s="10">
        <v>1727</v>
      </c>
      <c r="H44" s="10">
        <v>71</v>
      </c>
      <c r="I44" s="10">
        <v>849</v>
      </c>
      <c r="J44" s="10">
        <v>2405</v>
      </c>
      <c r="K44" s="11">
        <v>17.7974</v>
      </c>
      <c r="L44" s="12">
        <v>0.78428015564202336</v>
      </c>
      <c r="M44" s="12">
        <v>4.1245136186770427E-2</v>
      </c>
      <c r="N44" s="12">
        <v>5.4630350194552528E-2</v>
      </c>
      <c r="O44" s="12">
        <v>0.26879377431906615</v>
      </c>
      <c r="P44" s="12">
        <v>1.1050583657587548E-2</v>
      </c>
      <c r="Q44" s="12">
        <v>0.13214007782101167</v>
      </c>
      <c r="R44" s="12">
        <v>0.37431906614785992</v>
      </c>
      <c r="S44" s="13">
        <f>SUM(C44:C46)</f>
        <v>11981</v>
      </c>
      <c r="V44" s="18"/>
    </row>
    <row r="45" spans="1:23" ht="18" x14ac:dyDescent="0.35">
      <c r="A45" s="8" t="s">
        <v>76</v>
      </c>
      <c r="B45" s="9" t="s">
        <v>75</v>
      </c>
      <c r="C45" s="10">
        <v>3497</v>
      </c>
      <c r="D45" s="10">
        <v>2611</v>
      </c>
      <c r="E45" s="10">
        <v>150</v>
      </c>
      <c r="F45" s="10">
        <v>163</v>
      </c>
      <c r="G45" s="10">
        <v>997</v>
      </c>
      <c r="H45" s="10">
        <v>50</v>
      </c>
      <c r="I45" s="10">
        <v>430</v>
      </c>
      <c r="J45" s="10">
        <v>1217</v>
      </c>
      <c r="K45" s="11">
        <v>16.5688</v>
      </c>
      <c r="L45" s="12">
        <v>0.74663997712324848</v>
      </c>
      <c r="M45" s="12">
        <v>4.2893909064912784E-2</v>
      </c>
      <c r="N45" s="12">
        <v>4.661138118387189E-2</v>
      </c>
      <c r="O45" s="12">
        <v>0.28510151558478697</v>
      </c>
      <c r="P45" s="12">
        <v>1.4297969688304261E-2</v>
      </c>
      <c r="Q45" s="12">
        <v>0.12296253931941664</v>
      </c>
      <c r="R45" s="12">
        <v>0.34801258221332571</v>
      </c>
      <c r="S45" s="17"/>
      <c r="V45" s="18"/>
    </row>
    <row r="46" spans="1:23" ht="18" x14ac:dyDescent="0.35">
      <c r="A46" s="20" t="s">
        <v>77</v>
      </c>
      <c r="B46" s="21" t="s">
        <v>75</v>
      </c>
      <c r="C46" s="22">
        <v>2059</v>
      </c>
      <c r="D46" s="22">
        <v>1540</v>
      </c>
      <c r="E46" s="22">
        <v>77</v>
      </c>
      <c r="F46" s="22">
        <v>113</v>
      </c>
      <c r="G46" s="22">
        <v>481</v>
      </c>
      <c r="H46" s="22">
        <v>23</v>
      </c>
      <c r="I46" s="22">
        <v>350</v>
      </c>
      <c r="J46" s="22">
        <v>915</v>
      </c>
      <c r="K46" s="23">
        <v>19.9514</v>
      </c>
      <c r="L46" s="24">
        <v>0.74793589120932491</v>
      </c>
      <c r="M46" s="24">
        <v>3.7396794560466247E-2</v>
      </c>
      <c r="N46" s="24">
        <v>5.4881010199125786E-2</v>
      </c>
      <c r="O46" s="24">
        <v>0.23360854783875667</v>
      </c>
      <c r="P46" s="24">
        <v>1.1170471102476931E-2</v>
      </c>
      <c r="Q46" s="24">
        <v>0.16998542982030113</v>
      </c>
      <c r="R46" s="24">
        <v>0.44439048081593008</v>
      </c>
      <c r="S46" s="25"/>
      <c r="V46" s="18"/>
    </row>
    <row r="47" spans="1:23" ht="18" x14ac:dyDescent="0.35">
      <c r="A47" s="8" t="s">
        <v>78</v>
      </c>
      <c r="B47" s="9" t="s">
        <v>79</v>
      </c>
      <c r="C47" s="10">
        <v>7137</v>
      </c>
      <c r="D47" s="10">
        <v>4679</v>
      </c>
      <c r="E47" s="10">
        <v>244</v>
      </c>
      <c r="F47" s="10">
        <v>271</v>
      </c>
      <c r="G47" s="10">
        <v>3091</v>
      </c>
      <c r="H47" s="10">
        <v>137</v>
      </c>
      <c r="I47" s="10">
        <v>345</v>
      </c>
      <c r="J47" s="10">
        <v>1281</v>
      </c>
      <c r="K47" s="11">
        <v>10.7157</v>
      </c>
      <c r="L47" s="12">
        <v>0.65559759002381957</v>
      </c>
      <c r="M47" s="12">
        <v>3.4188034188034191E-2</v>
      </c>
      <c r="N47" s="12">
        <v>3.7971136331792069E-2</v>
      </c>
      <c r="O47" s="12">
        <v>0.43309513801317079</v>
      </c>
      <c r="P47" s="12">
        <v>1.9195740507215918E-2</v>
      </c>
      <c r="Q47" s="12">
        <v>4.8339638503572931E-2</v>
      </c>
      <c r="R47" s="12">
        <v>0.17948717948717949</v>
      </c>
      <c r="S47" s="13">
        <f>SUM(C47:C53)</f>
        <v>99926</v>
      </c>
      <c r="U47" s="15"/>
      <c r="V47" s="19"/>
      <c r="W47" s="15"/>
    </row>
    <row r="48" spans="1:23" ht="18" x14ac:dyDescent="0.35">
      <c r="A48" s="8" t="s">
        <v>80</v>
      </c>
      <c r="B48" s="9" t="s">
        <v>79</v>
      </c>
      <c r="C48" s="10">
        <v>5332</v>
      </c>
      <c r="D48" s="10">
        <v>3594</v>
      </c>
      <c r="E48" s="10">
        <v>169</v>
      </c>
      <c r="F48" s="10">
        <v>175</v>
      </c>
      <c r="G48" s="10">
        <v>2210</v>
      </c>
      <c r="H48" s="10">
        <v>95</v>
      </c>
      <c r="I48" s="10">
        <v>272</v>
      </c>
      <c r="J48" s="10">
        <v>987</v>
      </c>
      <c r="K48" s="11">
        <v>10.936999999999999</v>
      </c>
      <c r="L48" s="12">
        <v>0.67404351087771941</v>
      </c>
      <c r="M48" s="12">
        <v>3.1695423855963988E-2</v>
      </c>
      <c r="N48" s="12">
        <v>3.2820705176294075E-2</v>
      </c>
      <c r="O48" s="12">
        <v>0.41447861965491373</v>
      </c>
      <c r="P48" s="12">
        <v>1.781695423855964E-2</v>
      </c>
      <c r="Q48" s="12">
        <v>5.1012753188297073E-2</v>
      </c>
      <c r="R48" s="12">
        <v>0.18510877719429858</v>
      </c>
      <c r="S48" s="17"/>
      <c r="V48" s="18"/>
    </row>
    <row r="49" spans="1:22" ht="18" x14ac:dyDescent="0.35">
      <c r="A49" s="8" t="s">
        <v>81</v>
      </c>
      <c r="B49" s="9" t="s">
        <v>79</v>
      </c>
      <c r="C49" s="10">
        <v>4985</v>
      </c>
      <c r="D49" s="10">
        <v>3578</v>
      </c>
      <c r="E49" s="10">
        <v>129</v>
      </c>
      <c r="F49" s="10">
        <v>114</v>
      </c>
      <c r="G49" s="10">
        <v>2315</v>
      </c>
      <c r="H49" s="10">
        <v>116</v>
      </c>
      <c r="I49" s="10">
        <v>150</v>
      </c>
      <c r="J49" s="10">
        <v>723</v>
      </c>
      <c r="K49" s="11">
        <v>9.9414200000000008</v>
      </c>
      <c r="L49" s="12">
        <v>0.71775325977933802</v>
      </c>
      <c r="M49" s="12">
        <v>2.5877632898696087E-2</v>
      </c>
      <c r="N49" s="12">
        <v>2.2868605817452356E-2</v>
      </c>
      <c r="O49" s="12">
        <v>0.46439317953861586</v>
      </c>
      <c r="P49" s="12">
        <v>2.3269809428284854E-2</v>
      </c>
      <c r="Q49" s="12">
        <v>3.0090270812437311E-2</v>
      </c>
      <c r="R49" s="12">
        <v>0.14503510531594785</v>
      </c>
      <c r="S49" s="17"/>
      <c r="V49" s="18"/>
    </row>
    <row r="50" spans="1:22" ht="18" x14ac:dyDescent="0.35">
      <c r="A50" s="8" t="s">
        <v>82</v>
      </c>
      <c r="B50" s="9" t="s">
        <v>79</v>
      </c>
      <c r="C50" s="10">
        <v>7321</v>
      </c>
      <c r="D50" s="10">
        <v>5366</v>
      </c>
      <c r="E50" s="10">
        <v>172</v>
      </c>
      <c r="F50" s="10">
        <v>153</v>
      </c>
      <c r="G50" s="10">
        <v>3203</v>
      </c>
      <c r="H50" s="10">
        <v>122</v>
      </c>
      <c r="I50" s="10">
        <v>285</v>
      </c>
      <c r="J50" s="10">
        <v>1125</v>
      </c>
      <c r="K50" s="11">
        <v>10.2691</v>
      </c>
      <c r="L50" s="12">
        <v>0.7329599781450622</v>
      </c>
      <c r="M50" s="12">
        <v>2.3494058188772024E-2</v>
      </c>
      <c r="N50" s="12">
        <v>2.0898784319082094E-2</v>
      </c>
      <c r="O50" s="12">
        <v>0.43750853708509768</v>
      </c>
      <c r="P50" s="12">
        <v>1.6664390110640623E-2</v>
      </c>
      <c r="Q50" s="12">
        <v>3.8929108045348999E-2</v>
      </c>
      <c r="R50" s="12">
        <v>0.15366753175795655</v>
      </c>
      <c r="S50" s="17"/>
      <c r="V50" s="18"/>
    </row>
    <row r="51" spans="1:22" ht="18" x14ac:dyDescent="0.35">
      <c r="A51" s="8" t="s">
        <v>83</v>
      </c>
      <c r="B51" s="9" t="s">
        <v>79</v>
      </c>
      <c r="C51" s="10">
        <v>29108</v>
      </c>
      <c r="D51" s="10">
        <v>20550</v>
      </c>
      <c r="E51" s="10">
        <v>777</v>
      </c>
      <c r="F51" s="10">
        <v>671</v>
      </c>
      <c r="G51" s="10">
        <v>13805</v>
      </c>
      <c r="H51" s="10">
        <v>555</v>
      </c>
      <c r="I51" s="10">
        <v>790</v>
      </c>
      <c r="J51" s="10">
        <v>3772</v>
      </c>
      <c r="K51" s="11">
        <v>9.6424000000000003</v>
      </c>
      <c r="L51" s="12">
        <v>0.70599148000549672</v>
      </c>
      <c r="M51" s="12">
        <v>2.6693692455682285E-2</v>
      </c>
      <c r="N51" s="12">
        <v>2.3052081901882644E-2</v>
      </c>
      <c r="O51" s="12">
        <v>0.47426824240758553</v>
      </c>
      <c r="P51" s="12">
        <v>1.9066923182630206E-2</v>
      </c>
      <c r="Q51" s="12">
        <v>2.714030507077092E-2</v>
      </c>
      <c r="R51" s="12">
        <v>0.12958636800879483</v>
      </c>
      <c r="S51" s="13"/>
      <c r="V51" s="18"/>
    </row>
    <row r="52" spans="1:22" ht="18" x14ac:dyDescent="0.35">
      <c r="A52" s="8" t="s">
        <v>84</v>
      </c>
      <c r="B52" s="9" t="s">
        <v>79</v>
      </c>
      <c r="C52" s="10">
        <v>14021</v>
      </c>
      <c r="D52" s="10">
        <v>10011</v>
      </c>
      <c r="E52" s="10">
        <v>433</v>
      </c>
      <c r="F52" s="10">
        <v>392</v>
      </c>
      <c r="G52" s="10">
        <v>6140</v>
      </c>
      <c r="H52" s="10">
        <v>273</v>
      </c>
      <c r="I52" s="10">
        <v>493</v>
      </c>
      <c r="J52" s="10">
        <v>2213</v>
      </c>
      <c r="K52" s="11">
        <v>10.232900000000001</v>
      </c>
      <c r="L52" s="12">
        <v>0.71400042792953422</v>
      </c>
      <c r="M52" s="12">
        <v>3.0882248056486698E-2</v>
      </c>
      <c r="N52" s="12">
        <v>2.7958062905641536E-2</v>
      </c>
      <c r="O52" s="12">
        <v>0.43791455673632407</v>
      </c>
      <c r="P52" s="12">
        <v>1.9470793809286072E-2</v>
      </c>
      <c r="Q52" s="12">
        <v>3.5161543399186937E-2</v>
      </c>
      <c r="R52" s="12">
        <v>0.15783467655659367</v>
      </c>
      <c r="S52" s="17"/>
      <c r="V52" s="18"/>
    </row>
    <row r="53" spans="1:22" ht="18" x14ac:dyDescent="0.35">
      <c r="A53" s="20" t="s">
        <v>85</v>
      </c>
      <c r="B53" s="21" t="s">
        <v>79</v>
      </c>
      <c r="C53" s="22">
        <v>32022</v>
      </c>
      <c r="D53" s="22">
        <v>22379</v>
      </c>
      <c r="E53" s="22">
        <v>1010</v>
      </c>
      <c r="F53" s="22">
        <v>947</v>
      </c>
      <c r="G53" s="22">
        <v>14205</v>
      </c>
      <c r="H53" s="22">
        <v>609</v>
      </c>
      <c r="I53" s="22">
        <v>1159</v>
      </c>
      <c r="J53" s="22">
        <v>5078</v>
      </c>
      <c r="K53" s="23">
        <v>10.2835</v>
      </c>
      <c r="L53" s="24">
        <v>0.69886328149397292</v>
      </c>
      <c r="M53" s="24">
        <v>3.1540815689213665E-2</v>
      </c>
      <c r="N53" s="24">
        <v>2.9573418274935981E-2</v>
      </c>
      <c r="O53" s="24">
        <v>0.44360127412403971</v>
      </c>
      <c r="P53" s="24">
        <v>1.9018175004684279E-2</v>
      </c>
      <c r="Q53" s="24">
        <v>3.6193866716632314E-2</v>
      </c>
      <c r="R53" s="24">
        <v>0.15857847729685842</v>
      </c>
      <c r="S53" s="26"/>
      <c r="V53" s="18"/>
    </row>
    <row r="54" spans="1:22" ht="18" x14ac:dyDescent="0.35">
      <c r="A54" s="8" t="s">
        <v>86</v>
      </c>
      <c r="B54" s="9" t="s">
        <v>87</v>
      </c>
      <c r="C54" s="10">
        <v>6496</v>
      </c>
      <c r="D54" s="10">
        <v>4924</v>
      </c>
      <c r="E54" s="10">
        <v>196</v>
      </c>
      <c r="F54" s="10">
        <v>275</v>
      </c>
      <c r="G54" s="10">
        <v>2104</v>
      </c>
      <c r="H54" s="10">
        <v>89</v>
      </c>
      <c r="I54" s="10">
        <v>692</v>
      </c>
      <c r="J54" s="10">
        <v>1993</v>
      </c>
      <c r="K54" s="11">
        <v>15.6998</v>
      </c>
      <c r="L54" s="12">
        <v>0.75800492610837433</v>
      </c>
      <c r="M54" s="12">
        <v>3.017241379310345E-2</v>
      </c>
      <c r="N54" s="12">
        <v>4.2333743842364532E-2</v>
      </c>
      <c r="O54" s="12">
        <v>0.32389162561576357</v>
      </c>
      <c r="P54" s="12">
        <v>1.3700738916256158E-2</v>
      </c>
      <c r="Q54" s="12">
        <v>0.10652709359605911</v>
      </c>
      <c r="R54" s="12">
        <v>0.30680418719211822</v>
      </c>
      <c r="S54" s="13">
        <f>SUM(C54:C57)</f>
        <v>30152</v>
      </c>
    </row>
    <row r="55" spans="1:22" ht="18" x14ac:dyDescent="0.35">
      <c r="A55" s="8" t="s">
        <v>88</v>
      </c>
      <c r="B55" s="9" t="s">
        <v>87</v>
      </c>
      <c r="C55" s="10">
        <v>8083</v>
      </c>
      <c r="D55" s="10">
        <v>6391</v>
      </c>
      <c r="E55" s="10">
        <v>271</v>
      </c>
      <c r="F55" s="10">
        <v>365</v>
      </c>
      <c r="G55" s="10">
        <v>2803</v>
      </c>
      <c r="H55" s="10">
        <v>122</v>
      </c>
      <c r="I55" s="10">
        <v>866</v>
      </c>
      <c r="J55" s="10">
        <v>2495</v>
      </c>
      <c r="K55" s="11">
        <v>15.912699999999999</v>
      </c>
      <c r="L55" s="12">
        <v>0.79067178027959917</v>
      </c>
      <c r="M55" s="12">
        <v>3.3527155759000372E-2</v>
      </c>
      <c r="N55" s="12">
        <v>4.5156501299022642E-2</v>
      </c>
      <c r="O55" s="12">
        <v>0.34677718668811086</v>
      </c>
      <c r="P55" s="12">
        <v>1.5093405913645924E-2</v>
      </c>
      <c r="Q55" s="12">
        <v>0.10713843869850304</v>
      </c>
      <c r="R55" s="12">
        <v>0.30867252257825067</v>
      </c>
      <c r="S55" s="13"/>
    </row>
    <row r="56" spans="1:22" ht="18" x14ac:dyDescent="0.35">
      <c r="A56" s="8" t="s">
        <v>89</v>
      </c>
      <c r="B56" s="9" t="s">
        <v>87</v>
      </c>
      <c r="C56" s="10">
        <v>7880</v>
      </c>
      <c r="D56" s="10">
        <v>6142</v>
      </c>
      <c r="E56" s="10">
        <v>269</v>
      </c>
      <c r="F56" s="10">
        <v>365</v>
      </c>
      <c r="G56" s="10">
        <v>2343</v>
      </c>
      <c r="H56" s="10">
        <v>100</v>
      </c>
      <c r="I56" s="10">
        <v>1019</v>
      </c>
      <c r="J56" s="10">
        <v>2793</v>
      </c>
      <c r="K56" s="11">
        <v>17.542000000000002</v>
      </c>
      <c r="L56" s="12">
        <v>0.77944162436548226</v>
      </c>
      <c r="M56" s="12">
        <v>3.4137055837563449E-2</v>
      </c>
      <c r="N56" s="12">
        <v>4.6319796954314721E-2</v>
      </c>
      <c r="O56" s="12">
        <v>0.29733502538071066</v>
      </c>
      <c r="P56" s="12">
        <v>1.2690355329949238E-2</v>
      </c>
      <c r="Q56" s="12">
        <v>0.12931472081218273</v>
      </c>
      <c r="R56" s="12">
        <v>0.35444162436548221</v>
      </c>
      <c r="S56" s="13"/>
    </row>
    <row r="57" spans="1:22" ht="18" x14ac:dyDescent="0.35">
      <c r="A57" s="20" t="s">
        <v>90</v>
      </c>
      <c r="B57" s="21" t="s">
        <v>87</v>
      </c>
      <c r="C57" s="22">
        <v>7693</v>
      </c>
      <c r="D57" s="22">
        <v>5972</v>
      </c>
      <c r="E57" s="22">
        <v>301</v>
      </c>
      <c r="F57" s="22">
        <v>357</v>
      </c>
      <c r="G57" s="22">
        <v>2300</v>
      </c>
      <c r="H57" s="22">
        <v>101</v>
      </c>
      <c r="I57" s="22">
        <v>934</v>
      </c>
      <c r="J57" s="22">
        <v>2712</v>
      </c>
      <c r="K57" s="23">
        <v>17.212399999999999</v>
      </c>
      <c r="L57" s="24">
        <v>0.7762901338879501</v>
      </c>
      <c r="M57" s="24">
        <v>3.9126478616924476E-2</v>
      </c>
      <c r="N57" s="24">
        <v>4.6405823475887169E-2</v>
      </c>
      <c r="O57" s="24">
        <v>0.29897309242168207</v>
      </c>
      <c r="P57" s="24">
        <v>1.312881840634343E-2</v>
      </c>
      <c r="Q57" s="24">
        <v>0.1214090731834135</v>
      </c>
      <c r="R57" s="24">
        <v>0.35252827245547902</v>
      </c>
      <c r="S57" s="26"/>
    </row>
    <row r="58" spans="1:22" ht="18" x14ac:dyDescent="0.35">
      <c r="A58" s="8" t="s">
        <v>91</v>
      </c>
      <c r="B58" s="9" t="s">
        <v>92</v>
      </c>
      <c r="C58" s="10">
        <v>13714</v>
      </c>
      <c r="D58" s="10">
        <v>11246</v>
      </c>
      <c r="E58" s="10">
        <v>597</v>
      </c>
      <c r="F58" s="10">
        <v>965</v>
      </c>
      <c r="G58" s="10">
        <v>2733</v>
      </c>
      <c r="H58" s="10">
        <v>105</v>
      </c>
      <c r="I58" s="10">
        <v>2817</v>
      </c>
      <c r="J58" s="10">
        <v>6948</v>
      </c>
      <c r="K58" s="11">
        <v>22.1294</v>
      </c>
      <c r="L58" s="12">
        <v>0.8200379174566137</v>
      </c>
      <c r="M58" s="12">
        <v>4.3532156919935831E-2</v>
      </c>
      <c r="N58" s="12">
        <v>7.0366049292693592E-2</v>
      </c>
      <c r="O58" s="12">
        <v>0.19928540177920373</v>
      </c>
      <c r="P58" s="12">
        <v>7.6564095085314273E-3</v>
      </c>
      <c r="Q58" s="12">
        <v>0.20541052938602888</v>
      </c>
      <c r="R58" s="12">
        <v>0.50663555490739387</v>
      </c>
      <c r="S58" s="13">
        <f>SUM(C58:C60)</f>
        <v>28211</v>
      </c>
    </row>
    <row r="59" spans="1:22" ht="18" x14ac:dyDescent="0.35">
      <c r="A59" s="8" t="s">
        <v>93</v>
      </c>
      <c r="B59" s="9" t="s">
        <v>92</v>
      </c>
      <c r="C59" s="10">
        <v>5008</v>
      </c>
      <c r="D59" s="10">
        <v>3878</v>
      </c>
      <c r="E59" s="10">
        <v>276</v>
      </c>
      <c r="F59" s="10">
        <v>440</v>
      </c>
      <c r="G59" s="10">
        <v>988</v>
      </c>
      <c r="H59" s="10">
        <v>44</v>
      </c>
      <c r="I59" s="10">
        <v>1101</v>
      </c>
      <c r="J59" s="10">
        <v>2613</v>
      </c>
      <c r="K59" s="11">
        <v>22.710899999999999</v>
      </c>
      <c r="L59" s="12">
        <v>0.77436102236421722</v>
      </c>
      <c r="M59" s="12">
        <v>5.5111821086261982E-2</v>
      </c>
      <c r="N59" s="12">
        <v>8.7859424920127799E-2</v>
      </c>
      <c r="O59" s="12">
        <v>0.19728434504792333</v>
      </c>
      <c r="P59" s="12">
        <v>8.7859424920127792E-3</v>
      </c>
      <c r="Q59" s="12">
        <v>0.21984824281150159</v>
      </c>
      <c r="R59" s="12">
        <v>0.52176517571884984</v>
      </c>
      <c r="S59" s="13"/>
    </row>
    <row r="60" spans="1:22" ht="18" x14ac:dyDescent="0.35">
      <c r="A60" s="20" t="s">
        <v>94</v>
      </c>
      <c r="B60" s="21" t="s">
        <v>92</v>
      </c>
      <c r="C60" s="22">
        <v>9489</v>
      </c>
      <c r="D60" s="22">
        <v>7743</v>
      </c>
      <c r="E60" s="22">
        <v>442</v>
      </c>
      <c r="F60" s="22">
        <v>710</v>
      </c>
      <c r="G60" s="22">
        <v>1882</v>
      </c>
      <c r="H60" s="22">
        <v>88</v>
      </c>
      <c r="I60" s="22">
        <v>1997</v>
      </c>
      <c r="J60" s="22">
        <v>4806</v>
      </c>
      <c r="K60" s="23">
        <v>22.351900000000001</v>
      </c>
      <c r="L60" s="24">
        <v>0.8159974707556118</v>
      </c>
      <c r="M60" s="24">
        <v>4.6580250816735169E-2</v>
      </c>
      <c r="N60" s="24">
        <v>7.4823479818737479E-2</v>
      </c>
      <c r="O60" s="24">
        <v>0.19833491411107598</v>
      </c>
      <c r="P60" s="24">
        <v>9.2738960902097167E-3</v>
      </c>
      <c r="Q60" s="24">
        <v>0.2104542101380546</v>
      </c>
      <c r="R60" s="24">
        <v>0.50648118874486248</v>
      </c>
      <c r="S60" s="26"/>
    </row>
    <row r="61" spans="1:22" ht="18" x14ac:dyDescent="0.35">
      <c r="A61" s="8" t="s">
        <v>95</v>
      </c>
      <c r="B61" s="9" t="s">
        <v>96</v>
      </c>
      <c r="C61" s="10">
        <v>259</v>
      </c>
      <c r="D61" s="10">
        <v>156</v>
      </c>
      <c r="E61" s="10">
        <v>9</v>
      </c>
      <c r="F61" s="10">
        <v>12</v>
      </c>
      <c r="G61" s="10">
        <v>66</v>
      </c>
      <c r="H61" s="10">
        <v>2</v>
      </c>
      <c r="I61" s="10">
        <v>28</v>
      </c>
      <c r="J61" s="10">
        <v>88</v>
      </c>
      <c r="K61" s="11">
        <v>15.7529</v>
      </c>
      <c r="L61" s="12">
        <v>0.60231660231660233</v>
      </c>
      <c r="M61" s="12">
        <v>3.4749034749034749E-2</v>
      </c>
      <c r="N61" s="12">
        <v>4.633204633204633E-2</v>
      </c>
      <c r="O61" s="12">
        <v>0.25482625482625482</v>
      </c>
      <c r="P61" s="12">
        <v>7.7220077220077222E-3</v>
      </c>
      <c r="Q61" s="12">
        <v>0.10810810810810811</v>
      </c>
      <c r="R61" s="12">
        <v>0.33976833976833976</v>
      </c>
      <c r="S61" s="13">
        <f>SUM(C61:C63)</f>
        <v>1092</v>
      </c>
    </row>
    <row r="62" spans="1:22" ht="18" x14ac:dyDescent="0.35">
      <c r="A62" s="8" t="s">
        <v>97</v>
      </c>
      <c r="B62" s="9" t="s">
        <v>96</v>
      </c>
      <c r="C62" s="10">
        <v>454</v>
      </c>
      <c r="D62" s="10">
        <v>251</v>
      </c>
      <c r="E62" s="10">
        <v>22</v>
      </c>
      <c r="F62" s="10">
        <v>31</v>
      </c>
      <c r="G62" s="10">
        <v>119</v>
      </c>
      <c r="H62" s="10">
        <v>6</v>
      </c>
      <c r="I62" s="10">
        <v>48</v>
      </c>
      <c r="J62" s="10">
        <v>166</v>
      </c>
      <c r="K62" s="11">
        <v>16.030799999999999</v>
      </c>
      <c r="L62" s="12">
        <v>0.55286343612334798</v>
      </c>
      <c r="M62" s="12">
        <v>4.8458149779735685E-2</v>
      </c>
      <c r="N62" s="12">
        <v>6.8281938325991193E-2</v>
      </c>
      <c r="O62" s="12">
        <v>0.2621145374449339</v>
      </c>
      <c r="P62" s="12">
        <v>1.3215859030837005E-2</v>
      </c>
      <c r="Q62" s="12">
        <v>0.10572687224669604</v>
      </c>
      <c r="R62" s="12">
        <v>0.3656387665198238</v>
      </c>
      <c r="S62" s="13"/>
    </row>
    <row r="63" spans="1:22" ht="18" x14ac:dyDescent="0.35">
      <c r="A63" s="20" t="s">
        <v>98</v>
      </c>
      <c r="B63" s="21" t="s">
        <v>96</v>
      </c>
      <c r="C63" s="22">
        <v>379</v>
      </c>
      <c r="D63" s="22">
        <v>226</v>
      </c>
      <c r="E63" s="22">
        <v>13</v>
      </c>
      <c r="F63" s="22">
        <v>22</v>
      </c>
      <c r="G63" s="22">
        <v>114</v>
      </c>
      <c r="H63" s="22">
        <v>3</v>
      </c>
      <c r="I63" s="22">
        <v>54</v>
      </c>
      <c r="J63" s="22">
        <v>149</v>
      </c>
      <c r="K63" s="23">
        <v>16.878599999999999</v>
      </c>
      <c r="L63" s="24">
        <v>0.59630606860158308</v>
      </c>
      <c r="M63" s="24">
        <v>3.430079155672823E-2</v>
      </c>
      <c r="N63" s="24">
        <v>5.8047493403693931E-2</v>
      </c>
      <c r="O63" s="24">
        <v>0.30079155672823221</v>
      </c>
      <c r="P63" s="24">
        <v>7.9155672823219003E-3</v>
      </c>
      <c r="Q63" s="24">
        <v>0.14248021108179421</v>
      </c>
      <c r="R63" s="24">
        <v>0.39313984168865435</v>
      </c>
      <c r="S63" s="26"/>
    </row>
    <row r="64" spans="1:22" ht="18" x14ac:dyDescent="0.35">
      <c r="A64" s="8" t="s">
        <v>99</v>
      </c>
      <c r="B64" s="9" t="s">
        <v>100</v>
      </c>
      <c r="C64" s="10">
        <v>4833</v>
      </c>
      <c r="D64" s="10">
        <v>4083</v>
      </c>
      <c r="E64" s="10">
        <v>212</v>
      </c>
      <c r="F64" s="10">
        <v>319</v>
      </c>
      <c r="G64" s="10">
        <v>911</v>
      </c>
      <c r="H64" s="10">
        <v>36</v>
      </c>
      <c r="I64" s="10">
        <v>984</v>
      </c>
      <c r="J64" s="10">
        <v>2463</v>
      </c>
      <c r="K64" s="11">
        <v>22.6007</v>
      </c>
      <c r="L64" s="12">
        <v>0.84481688392302923</v>
      </c>
      <c r="M64" s="12">
        <v>4.3865094144423751E-2</v>
      </c>
      <c r="N64" s="12">
        <v>6.6004552038071596E-2</v>
      </c>
      <c r="O64" s="12">
        <v>0.18849575832816057</v>
      </c>
      <c r="P64" s="12">
        <v>7.4487895716945996E-3</v>
      </c>
      <c r="Q64" s="12">
        <v>0.20360024829298573</v>
      </c>
      <c r="R64" s="12">
        <v>0.50962135319677215</v>
      </c>
      <c r="S64" s="13">
        <f>SUM(C64:C66)</f>
        <v>12165</v>
      </c>
    </row>
    <row r="65" spans="1:22" ht="18" x14ac:dyDescent="0.35">
      <c r="A65" s="8" t="s">
        <v>101</v>
      </c>
      <c r="B65" s="9" t="s">
        <v>100</v>
      </c>
      <c r="C65" s="10">
        <v>3700</v>
      </c>
      <c r="D65" s="10">
        <v>3080</v>
      </c>
      <c r="E65" s="10">
        <v>147</v>
      </c>
      <c r="F65" s="10">
        <v>222</v>
      </c>
      <c r="G65" s="10">
        <v>748</v>
      </c>
      <c r="H65" s="10">
        <v>30</v>
      </c>
      <c r="I65" s="10">
        <v>789</v>
      </c>
      <c r="J65" s="10">
        <v>1869</v>
      </c>
      <c r="K65" s="11">
        <v>22.473800000000001</v>
      </c>
      <c r="L65" s="12">
        <v>0.83243243243243248</v>
      </c>
      <c r="M65" s="12">
        <v>3.9729729729729726E-2</v>
      </c>
      <c r="N65" s="12">
        <v>0.06</v>
      </c>
      <c r="O65" s="12">
        <v>0.20216216216216215</v>
      </c>
      <c r="P65" s="12">
        <v>8.1081081081081086E-3</v>
      </c>
      <c r="Q65" s="12">
        <v>0.21324324324324323</v>
      </c>
      <c r="R65" s="12">
        <v>0.50513513513513508</v>
      </c>
      <c r="S65" s="13"/>
    </row>
    <row r="66" spans="1:22" ht="18" x14ac:dyDescent="0.35">
      <c r="A66" s="20" t="s">
        <v>102</v>
      </c>
      <c r="B66" s="21" t="s">
        <v>100</v>
      </c>
      <c r="C66" s="22">
        <v>3632</v>
      </c>
      <c r="D66" s="22">
        <v>3089</v>
      </c>
      <c r="E66" s="22">
        <v>151</v>
      </c>
      <c r="F66" s="22">
        <v>250</v>
      </c>
      <c r="G66" s="22">
        <v>666</v>
      </c>
      <c r="H66" s="22">
        <v>18</v>
      </c>
      <c r="I66" s="22">
        <v>738</v>
      </c>
      <c r="J66" s="22">
        <v>1885</v>
      </c>
      <c r="K66" s="23">
        <v>22.569400000000002</v>
      </c>
      <c r="L66" s="24">
        <v>0.85049559471365643</v>
      </c>
      <c r="M66" s="24">
        <v>4.1574889867841407E-2</v>
      </c>
      <c r="N66" s="24">
        <v>6.8832599118942725E-2</v>
      </c>
      <c r="O66" s="24">
        <v>0.18337004405286345</v>
      </c>
      <c r="P66" s="24">
        <v>4.955947136563877E-3</v>
      </c>
      <c r="Q66" s="24">
        <v>0.20319383259911894</v>
      </c>
      <c r="R66" s="24">
        <v>0.51899779735682816</v>
      </c>
      <c r="S66" s="26"/>
    </row>
    <row r="67" spans="1:22" ht="18" x14ac:dyDescent="0.35">
      <c r="A67" s="8" t="s">
        <v>103</v>
      </c>
      <c r="B67" s="9" t="s">
        <v>104</v>
      </c>
      <c r="C67" s="10">
        <v>7435</v>
      </c>
      <c r="D67" s="10">
        <v>5813</v>
      </c>
      <c r="E67" s="10">
        <v>296</v>
      </c>
      <c r="F67" s="10">
        <v>421</v>
      </c>
      <c r="G67" s="10">
        <v>1905</v>
      </c>
      <c r="H67" s="10">
        <v>81</v>
      </c>
      <c r="I67" s="10">
        <v>1285</v>
      </c>
      <c r="J67" s="10">
        <v>3284</v>
      </c>
      <c r="K67" s="11">
        <v>19.896599999999999</v>
      </c>
      <c r="L67" s="12">
        <v>0.78184263618022865</v>
      </c>
      <c r="M67" s="12">
        <v>3.9811701412239407E-2</v>
      </c>
      <c r="N67" s="12">
        <v>5.6624075319435106E-2</v>
      </c>
      <c r="O67" s="12">
        <v>0.25622057834566242</v>
      </c>
      <c r="P67" s="12">
        <v>1.0894418291862811E-2</v>
      </c>
      <c r="Q67" s="12">
        <v>0.17283120376597175</v>
      </c>
      <c r="R67" s="12">
        <v>0.44169468728984534</v>
      </c>
      <c r="S67" s="17">
        <f>SUM(C67:C69)</f>
        <v>17770</v>
      </c>
    </row>
    <row r="68" spans="1:22" ht="18" x14ac:dyDescent="0.35">
      <c r="A68" s="8" t="s">
        <v>105</v>
      </c>
      <c r="B68" s="9" t="s">
        <v>104</v>
      </c>
      <c r="C68" s="10">
        <v>8002</v>
      </c>
      <c r="D68" s="10">
        <v>6226</v>
      </c>
      <c r="E68" s="10">
        <v>372</v>
      </c>
      <c r="F68" s="10">
        <v>476</v>
      </c>
      <c r="G68" s="10">
        <v>2116</v>
      </c>
      <c r="H68" s="10">
        <v>89</v>
      </c>
      <c r="I68" s="10">
        <v>1272</v>
      </c>
      <c r="J68" s="10">
        <v>3330</v>
      </c>
      <c r="K68" s="11">
        <v>19.597999999999999</v>
      </c>
      <c r="L68" s="12">
        <v>0.77805548612846787</v>
      </c>
      <c r="M68" s="12">
        <v>4.6488377905523619E-2</v>
      </c>
      <c r="N68" s="12">
        <v>5.9485128717820544E-2</v>
      </c>
      <c r="O68" s="12">
        <v>0.26443389152711821</v>
      </c>
      <c r="P68" s="12">
        <v>1.1122219445138715E-2</v>
      </c>
      <c r="Q68" s="12">
        <v>0.15896025993501625</v>
      </c>
      <c r="R68" s="12">
        <v>0.4161459635091227</v>
      </c>
      <c r="S68" s="17"/>
    </row>
    <row r="69" spans="1:22" ht="18" x14ac:dyDescent="0.35">
      <c r="A69" s="20" t="s">
        <v>106</v>
      </c>
      <c r="B69" s="21" t="s">
        <v>104</v>
      </c>
      <c r="C69" s="22">
        <v>2333</v>
      </c>
      <c r="D69" s="22">
        <v>1860</v>
      </c>
      <c r="E69" s="22">
        <v>97</v>
      </c>
      <c r="F69" s="22">
        <v>130</v>
      </c>
      <c r="G69" s="22">
        <v>533</v>
      </c>
      <c r="H69" s="22">
        <v>29</v>
      </c>
      <c r="I69" s="22">
        <v>381</v>
      </c>
      <c r="J69" s="22">
        <v>1061</v>
      </c>
      <c r="K69" s="23">
        <v>20.532399999999999</v>
      </c>
      <c r="L69" s="24">
        <v>0.7972567509644235</v>
      </c>
      <c r="M69" s="24">
        <v>4.1577368195456495E-2</v>
      </c>
      <c r="N69" s="24">
        <v>5.5722246035147881E-2</v>
      </c>
      <c r="O69" s="24">
        <v>0.2284612087441063</v>
      </c>
      <c r="P69" s="24">
        <v>1.2430347192456065E-2</v>
      </c>
      <c r="Q69" s="24">
        <v>0.16330904414916417</v>
      </c>
      <c r="R69" s="24">
        <v>0.45477925417916848</v>
      </c>
      <c r="S69" s="25"/>
    </row>
    <row r="70" spans="1:22" ht="18" x14ac:dyDescent="0.35">
      <c r="A70" s="8" t="s">
        <v>107</v>
      </c>
      <c r="B70" s="9" t="s">
        <v>108</v>
      </c>
      <c r="C70" s="10">
        <v>5318</v>
      </c>
      <c r="D70" s="10">
        <v>4076</v>
      </c>
      <c r="E70" s="10">
        <v>195</v>
      </c>
      <c r="F70" s="10">
        <v>255</v>
      </c>
      <c r="G70" s="10">
        <v>1451</v>
      </c>
      <c r="H70" s="10">
        <v>48</v>
      </c>
      <c r="I70" s="10">
        <v>702</v>
      </c>
      <c r="J70" s="10">
        <v>2008</v>
      </c>
      <c r="K70" s="11">
        <v>17.299399999999999</v>
      </c>
      <c r="L70" s="12">
        <v>0.76645355396765702</v>
      </c>
      <c r="M70" s="12">
        <v>3.666792027077849E-2</v>
      </c>
      <c r="N70" s="12">
        <v>4.7950357277171868E-2</v>
      </c>
      <c r="O70" s="12">
        <v>0.27284693493794659</v>
      </c>
      <c r="P70" s="12">
        <v>9.025949605114705E-3</v>
      </c>
      <c r="Q70" s="12">
        <v>0.13200451297480256</v>
      </c>
      <c r="R70" s="12">
        <v>0.3775855584806318</v>
      </c>
      <c r="S70" s="13">
        <f>SUM(C70:C72)</f>
        <v>15424</v>
      </c>
    </row>
    <row r="71" spans="1:22" ht="18" x14ac:dyDescent="0.35">
      <c r="A71" s="8" t="s">
        <v>109</v>
      </c>
      <c r="B71" s="9" t="s">
        <v>108</v>
      </c>
      <c r="C71" s="10">
        <v>4452</v>
      </c>
      <c r="D71" s="10">
        <v>3385</v>
      </c>
      <c r="E71" s="10">
        <v>184</v>
      </c>
      <c r="F71" s="10">
        <v>246</v>
      </c>
      <c r="G71" s="10">
        <v>1119</v>
      </c>
      <c r="H71" s="10">
        <v>56</v>
      </c>
      <c r="I71" s="10">
        <v>643</v>
      </c>
      <c r="J71" s="10">
        <v>1804</v>
      </c>
      <c r="K71" s="11">
        <v>18.704599999999999</v>
      </c>
      <c r="L71" s="12">
        <v>0.76033243486073676</v>
      </c>
      <c r="M71" s="12">
        <v>4.1329739442946989E-2</v>
      </c>
      <c r="N71" s="12">
        <v>5.5256064690026953E-2</v>
      </c>
      <c r="O71" s="12">
        <v>0.25134770889487873</v>
      </c>
      <c r="P71" s="12">
        <v>1.2578616352201259E-2</v>
      </c>
      <c r="Q71" s="12">
        <v>0.14442946990116801</v>
      </c>
      <c r="R71" s="12">
        <v>0.40521114106019768</v>
      </c>
      <c r="S71" s="13"/>
    </row>
    <row r="72" spans="1:22" ht="18" x14ac:dyDescent="0.35">
      <c r="A72" s="20" t="s">
        <v>110</v>
      </c>
      <c r="B72" s="21" t="s">
        <v>108</v>
      </c>
      <c r="C72" s="22">
        <v>5654</v>
      </c>
      <c r="D72" s="22">
        <v>4453</v>
      </c>
      <c r="E72" s="22">
        <v>222</v>
      </c>
      <c r="F72" s="22">
        <v>285</v>
      </c>
      <c r="G72" s="22">
        <v>1569</v>
      </c>
      <c r="H72" s="22">
        <v>69</v>
      </c>
      <c r="I72" s="22">
        <v>762</v>
      </c>
      <c r="J72" s="22">
        <v>2124</v>
      </c>
      <c r="K72" s="23">
        <v>17.679300000000001</v>
      </c>
      <c r="L72" s="24">
        <v>0.78758401131941991</v>
      </c>
      <c r="M72" s="24">
        <v>3.9264237707817472E-2</v>
      </c>
      <c r="N72" s="24">
        <v>5.0406791651927838E-2</v>
      </c>
      <c r="O72" s="24">
        <v>0.27750265298903432</v>
      </c>
      <c r="P72" s="24">
        <v>1.2203749557835162E-2</v>
      </c>
      <c r="Q72" s="24">
        <v>0.13477184294304917</v>
      </c>
      <c r="R72" s="24">
        <v>0.37566324725857797</v>
      </c>
      <c r="S72" s="26"/>
    </row>
    <row r="73" spans="1:22" ht="18" x14ac:dyDescent="0.35">
      <c r="A73" s="8" t="s">
        <v>111</v>
      </c>
      <c r="B73" s="9" t="s">
        <v>112</v>
      </c>
      <c r="C73" s="10">
        <v>5922</v>
      </c>
      <c r="D73" s="10">
        <v>4805</v>
      </c>
      <c r="E73" s="10">
        <v>255</v>
      </c>
      <c r="F73" s="10">
        <v>387</v>
      </c>
      <c r="G73" s="10">
        <v>1406</v>
      </c>
      <c r="H73" s="10">
        <v>61</v>
      </c>
      <c r="I73" s="10">
        <v>1048</v>
      </c>
      <c r="J73" s="10">
        <v>2760</v>
      </c>
      <c r="K73" s="11">
        <v>21.041899999999998</v>
      </c>
      <c r="L73" s="12">
        <v>0.8113812901046944</v>
      </c>
      <c r="M73" s="12">
        <v>4.3059777102330291E-2</v>
      </c>
      <c r="N73" s="12">
        <v>6.5349544072948323E-2</v>
      </c>
      <c r="O73" s="12">
        <v>0.23741979061127996</v>
      </c>
      <c r="P73" s="12">
        <v>1.0300574130361364E-2</v>
      </c>
      <c r="Q73" s="12">
        <v>0.17696724079702802</v>
      </c>
      <c r="R73" s="12">
        <v>0.46605876393110435</v>
      </c>
      <c r="S73" s="13">
        <f>SUM(C73:C75)</f>
        <v>15872</v>
      </c>
    </row>
    <row r="74" spans="1:22" ht="18" x14ac:dyDescent="0.35">
      <c r="A74" s="8" t="s">
        <v>113</v>
      </c>
      <c r="B74" s="9" t="s">
        <v>112</v>
      </c>
      <c r="C74" s="10">
        <v>5236</v>
      </c>
      <c r="D74" s="10">
        <v>4302</v>
      </c>
      <c r="E74" s="10">
        <v>205</v>
      </c>
      <c r="F74" s="10">
        <v>307</v>
      </c>
      <c r="G74" s="10">
        <v>1216</v>
      </c>
      <c r="H74" s="10">
        <v>56</v>
      </c>
      <c r="I74" s="10">
        <v>920</v>
      </c>
      <c r="J74" s="10">
        <v>2349</v>
      </c>
      <c r="K74" s="11">
        <v>20.443300000000001</v>
      </c>
      <c r="L74" s="12">
        <v>0.82161955691367461</v>
      </c>
      <c r="M74" s="12">
        <v>3.9152024446142096E-2</v>
      </c>
      <c r="N74" s="12">
        <v>5.8632543926661576E-2</v>
      </c>
      <c r="O74" s="12">
        <v>0.2322383498854087</v>
      </c>
      <c r="P74" s="12">
        <v>1.06951871657754E-2</v>
      </c>
      <c r="Q74" s="12">
        <v>0.17570664629488159</v>
      </c>
      <c r="R74" s="12">
        <v>0.44862490450725745</v>
      </c>
      <c r="S74" s="13"/>
    </row>
    <row r="75" spans="1:22" ht="18" x14ac:dyDescent="0.35">
      <c r="A75" s="20" t="s">
        <v>114</v>
      </c>
      <c r="B75" s="21" t="s">
        <v>112</v>
      </c>
      <c r="C75" s="22">
        <v>4714</v>
      </c>
      <c r="D75" s="22">
        <v>3923</v>
      </c>
      <c r="E75" s="22">
        <v>165</v>
      </c>
      <c r="F75" s="22">
        <v>281</v>
      </c>
      <c r="G75" s="22">
        <v>1034</v>
      </c>
      <c r="H75" s="22">
        <v>50</v>
      </c>
      <c r="I75" s="22">
        <v>882</v>
      </c>
      <c r="J75" s="22">
        <v>2283</v>
      </c>
      <c r="K75" s="23">
        <v>20.866800000000001</v>
      </c>
      <c r="L75" s="24">
        <v>0.83220195163343236</v>
      </c>
      <c r="M75" s="24">
        <v>3.5002121340687316E-2</v>
      </c>
      <c r="N75" s="24">
        <v>5.9609673313534152E-2</v>
      </c>
      <c r="O75" s="24">
        <v>0.21934662706830718</v>
      </c>
      <c r="P75" s="24">
        <v>1.0606703436571913E-2</v>
      </c>
      <c r="Q75" s="24">
        <v>0.18710224862112856</v>
      </c>
      <c r="R75" s="24">
        <v>0.48430207891387356</v>
      </c>
      <c r="S75" s="26"/>
    </row>
    <row r="76" spans="1:22" ht="18" x14ac:dyDescent="0.35">
      <c r="A76" s="8" t="s">
        <v>115</v>
      </c>
      <c r="B76" s="9" t="s">
        <v>116</v>
      </c>
      <c r="C76" s="10">
        <v>17468</v>
      </c>
      <c r="D76" s="10">
        <v>14500</v>
      </c>
      <c r="E76" s="10">
        <v>897</v>
      </c>
      <c r="F76" s="10">
        <v>1413</v>
      </c>
      <c r="G76" s="10">
        <v>3148</v>
      </c>
      <c r="H76" s="10">
        <v>141</v>
      </c>
      <c r="I76" s="10">
        <v>3935</v>
      </c>
      <c r="J76" s="10">
        <v>9435</v>
      </c>
      <c r="K76" s="11">
        <v>23.599599999999999</v>
      </c>
      <c r="L76" s="12">
        <v>0.83008930615983512</v>
      </c>
      <c r="M76" s="12">
        <v>5.1351041905198076E-2</v>
      </c>
      <c r="N76" s="12">
        <v>8.0890771696817035E-2</v>
      </c>
      <c r="O76" s="12">
        <v>0.18021525074421799</v>
      </c>
      <c r="P76" s="12">
        <v>8.071902908174949E-3</v>
      </c>
      <c r="Q76" s="12">
        <v>0.2252690634302725</v>
      </c>
      <c r="R76" s="12">
        <v>0.54013052438745135</v>
      </c>
      <c r="S76" s="13">
        <f>SUM(C76:C78)</f>
        <v>34027</v>
      </c>
      <c r="V76" s="18"/>
    </row>
    <row r="77" spans="1:22" ht="18" x14ac:dyDescent="0.35">
      <c r="A77" s="8" t="s">
        <v>117</v>
      </c>
      <c r="B77" s="9" t="s">
        <v>116</v>
      </c>
      <c r="C77" s="10">
        <v>8869</v>
      </c>
      <c r="D77" s="10">
        <v>7329</v>
      </c>
      <c r="E77" s="10">
        <v>524</v>
      </c>
      <c r="F77" s="10">
        <v>803</v>
      </c>
      <c r="G77" s="10">
        <v>1581</v>
      </c>
      <c r="H77" s="10">
        <v>76</v>
      </c>
      <c r="I77" s="10">
        <v>2121</v>
      </c>
      <c r="J77" s="10">
        <v>4909</v>
      </c>
      <c r="K77" s="11">
        <v>24.023199999999999</v>
      </c>
      <c r="L77" s="12">
        <v>0.82636148382004737</v>
      </c>
      <c r="M77" s="12">
        <v>5.9082196414477393E-2</v>
      </c>
      <c r="N77" s="12">
        <v>9.0540083436689595E-2</v>
      </c>
      <c r="O77" s="12">
        <v>0.1782613597925358</v>
      </c>
      <c r="P77" s="12">
        <v>8.5691735257638971E-3</v>
      </c>
      <c r="Q77" s="12">
        <v>0.23914759273875297</v>
      </c>
      <c r="R77" s="12">
        <v>0.55350095839440749</v>
      </c>
      <c r="S77" s="13"/>
      <c r="V77" s="18"/>
    </row>
    <row r="78" spans="1:22" ht="18" x14ac:dyDescent="0.35">
      <c r="A78" s="20" t="s">
        <v>118</v>
      </c>
      <c r="B78" s="21" t="s">
        <v>116</v>
      </c>
      <c r="C78" s="22">
        <v>7690</v>
      </c>
      <c r="D78" s="22">
        <v>6451</v>
      </c>
      <c r="E78" s="22">
        <v>379</v>
      </c>
      <c r="F78" s="22">
        <v>582</v>
      </c>
      <c r="G78" s="22">
        <v>1470</v>
      </c>
      <c r="H78" s="22">
        <v>76</v>
      </c>
      <c r="I78" s="22">
        <v>1766</v>
      </c>
      <c r="J78" s="22">
        <v>4207</v>
      </c>
      <c r="K78" s="23">
        <v>23.594799999999999</v>
      </c>
      <c r="L78" s="24">
        <v>0.83888166449934976</v>
      </c>
      <c r="M78" s="24">
        <v>4.9284785435630689E-2</v>
      </c>
      <c r="N78" s="24">
        <v>7.568270481144343E-2</v>
      </c>
      <c r="O78" s="24">
        <v>0.19115734720416125</v>
      </c>
      <c r="P78" s="24">
        <v>9.8829648894668398E-3</v>
      </c>
      <c r="Q78" s="24">
        <v>0.22964889466840052</v>
      </c>
      <c r="R78" s="24">
        <v>0.54707412223667096</v>
      </c>
      <c r="S78" s="26"/>
      <c r="V78" s="18"/>
    </row>
    <row r="79" spans="1:22" ht="18" x14ac:dyDescent="0.35">
      <c r="A79" s="8" t="s">
        <v>119</v>
      </c>
      <c r="B79" s="9" t="s">
        <v>120</v>
      </c>
      <c r="C79" s="10">
        <v>15434</v>
      </c>
      <c r="D79" s="10">
        <v>12883</v>
      </c>
      <c r="E79" s="10">
        <v>703</v>
      </c>
      <c r="F79" s="10">
        <v>1038</v>
      </c>
      <c r="G79" s="10">
        <v>3237</v>
      </c>
      <c r="H79" s="10">
        <v>140</v>
      </c>
      <c r="I79" s="10">
        <v>2948</v>
      </c>
      <c r="J79" s="10">
        <v>7468</v>
      </c>
      <c r="K79" s="11">
        <v>21.644300000000001</v>
      </c>
      <c r="L79" s="12">
        <v>0.83471556304263317</v>
      </c>
      <c r="M79" s="12">
        <v>4.5548788389270442E-2</v>
      </c>
      <c r="N79" s="12">
        <v>6.7254114293119088E-2</v>
      </c>
      <c r="O79" s="12">
        <v>0.209731761047039</v>
      </c>
      <c r="P79" s="12">
        <v>9.0708824672800312E-3</v>
      </c>
      <c r="Q79" s="12">
        <v>0.19100686795386809</v>
      </c>
      <c r="R79" s="12">
        <v>0.48386678761176621</v>
      </c>
      <c r="S79" s="13">
        <f>SUM(C79:C82)</f>
        <v>46038</v>
      </c>
    </row>
    <row r="80" spans="1:22" ht="18" x14ac:dyDescent="0.35">
      <c r="A80" s="8" t="s">
        <v>121</v>
      </c>
      <c r="B80" s="9" t="s">
        <v>120</v>
      </c>
      <c r="C80" s="10">
        <v>10426</v>
      </c>
      <c r="D80" s="10">
        <v>8590</v>
      </c>
      <c r="E80" s="10">
        <v>507</v>
      </c>
      <c r="F80" s="10">
        <v>769</v>
      </c>
      <c r="G80" s="10">
        <v>2130</v>
      </c>
      <c r="H80" s="10">
        <v>86</v>
      </c>
      <c r="I80" s="10">
        <v>2183</v>
      </c>
      <c r="J80" s="10">
        <v>5250</v>
      </c>
      <c r="K80" s="11">
        <v>22.505400000000002</v>
      </c>
      <c r="L80" s="12">
        <v>0.82390178400153458</v>
      </c>
      <c r="M80" s="12">
        <v>4.8628428927680795E-2</v>
      </c>
      <c r="N80" s="12">
        <v>7.3757912910032614E-2</v>
      </c>
      <c r="O80" s="12">
        <v>0.20429694993286016</v>
      </c>
      <c r="P80" s="12">
        <v>8.2486092461154809E-3</v>
      </c>
      <c r="Q80" s="12">
        <v>0.20938039516593132</v>
      </c>
      <c r="R80" s="12">
        <v>0.50354882025704972</v>
      </c>
      <c r="S80" s="17"/>
    </row>
    <row r="81" spans="1:19" ht="18" x14ac:dyDescent="0.35">
      <c r="A81" s="8" t="s">
        <v>122</v>
      </c>
      <c r="B81" s="9" t="s">
        <v>120</v>
      </c>
      <c r="C81" s="10">
        <v>8105</v>
      </c>
      <c r="D81" s="10">
        <v>6742</v>
      </c>
      <c r="E81" s="10">
        <v>346</v>
      </c>
      <c r="F81" s="10">
        <v>436</v>
      </c>
      <c r="G81" s="10">
        <v>1790</v>
      </c>
      <c r="H81" s="10">
        <v>79</v>
      </c>
      <c r="I81" s="10">
        <v>1327</v>
      </c>
      <c r="J81" s="10">
        <v>3587</v>
      </c>
      <c r="K81" s="11">
        <v>20.017499999999998</v>
      </c>
      <c r="L81" s="12">
        <v>0.83183220234423194</v>
      </c>
      <c r="M81" s="12">
        <v>4.2689697717458362E-2</v>
      </c>
      <c r="N81" s="12">
        <v>5.3793954349167179E-2</v>
      </c>
      <c r="O81" s="12">
        <v>0.22085132634176435</v>
      </c>
      <c r="P81" s="12">
        <v>9.7470697100555219E-3</v>
      </c>
      <c r="Q81" s="12">
        <v>0.16372609500308452</v>
      </c>
      <c r="R81" s="12">
        <v>0.44256631708821714</v>
      </c>
      <c r="S81" s="17"/>
    </row>
    <row r="82" spans="1:19" ht="18" x14ac:dyDescent="0.35">
      <c r="A82" s="20" t="s">
        <v>123</v>
      </c>
      <c r="B82" s="21" t="s">
        <v>120</v>
      </c>
      <c r="C82" s="22">
        <v>12073</v>
      </c>
      <c r="D82" s="22">
        <v>10079</v>
      </c>
      <c r="E82" s="22">
        <v>519</v>
      </c>
      <c r="F82" s="22">
        <v>705</v>
      </c>
      <c r="G82" s="22">
        <v>2507</v>
      </c>
      <c r="H82" s="22">
        <v>94</v>
      </c>
      <c r="I82" s="22">
        <v>2136</v>
      </c>
      <c r="J82" s="22">
        <v>5691</v>
      </c>
      <c r="K82" s="23">
        <v>20.970800000000001</v>
      </c>
      <c r="L82" s="24">
        <v>0.83483806841712915</v>
      </c>
      <c r="M82" s="24">
        <v>4.298848670587261E-2</v>
      </c>
      <c r="N82" s="24">
        <v>5.8394765178497475E-2</v>
      </c>
      <c r="O82" s="24">
        <v>0.2076534415638201</v>
      </c>
      <c r="P82" s="24">
        <v>7.7859686904663298E-3</v>
      </c>
      <c r="Q82" s="24">
        <v>0.17692371407272425</v>
      </c>
      <c r="R82" s="24">
        <v>0.47138242358982857</v>
      </c>
      <c r="S82" s="25"/>
    </row>
    <row r="83" spans="1:19" ht="18" x14ac:dyDescent="0.35">
      <c r="A83" s="8" t="s">
        <v>124</v>
      </c>
      <c r="B83" s="9" t="s">
        <v>125</v>
      </c>
      <c r="C83" s="10">
        <v>5961</v>
      </c>
      <c r="D83" s="10">
        <v>4910</v>
      </c>
      <c r="E83" s="10">
        <v>243</v>
      </c>
      <c r="F83" s="10">
        <v>370</v>
      </c>
      <c r="G83" s="10">
        <v>1288</v>
      </c>
      <c r="H83" s="10">
        <v>49</v>
      </c>
      <c r="I83" s="10">
        <v>1100</v>
      </c>
      <c r="J83" s="10">
        <v>2785</v>
      </c>
      <c r="K83" s="11">
        <v>20.940899999999999</v>
      </c>
      <c r="L83" s="12">
        <v>0.82368730078845831</v>
      </c>
      <c r="M83" s="12">
        <v>4.0764972320080521E-2</v>
      </c>
      <c r="N83" s="12">
        <v>6.207012246267405E-2</v>
      </c>
      <c r="O83" s="12">
        <v>0.21607112900520048</v>
      </c>
      <c r="P83" s="12">
        <v>8.220097299110888E-3</v>
      </c>
      <c r="Q83" s="12">
        <v>0.18453279651065257</v>
      </c>
      <c r="R83" s="12">
        <v>0.46720348934742495</v>
      </c>
      <c r="S83" s="13">
        <f>SUM(C83:C85)</f>
        <v>19241</v>
      </c>
    </row>
    <row r="84" spans="1:19" ht="18" x14ac:dyDescent="0.35">
      <c r="A84" s="8" t="s">
        <v>126</v>
      </c>
      <c r="B84" s="9" t="s">
        <v>125</v>
      </c>
      <c r="C84" s="10">
        <v>6712</v>
      </c>
      <c r="D84" s="10">
        <v>5545</v>
      </c>
      <c r="E84" s="10">
        <v>271</v>
      </c>
      <c r="F84" s="10">
        <v>399</v>
      </c>
      <c r="G84" s="10">
        <v>1532</v>
      </c>
      <c r="H84" s="10">
        <v>70</v>
      </c>
      <c r="I84" s="10">
        <v>1226</v>
      </c>
      <c r="J84" s="10">
        <v>3121</v>
      </c>
      <c r="K84" s="11">
        <v>21.075700000000001</v>
      </c>
      <c r="L84" s="12">
        <v>0.82613230035756857</v>
      </c>
      <c r="M84" s="12">
        <v>4.0375446960667465E-2</v>
      </c>
      <c r="N84" s="12">
        <v>5.9445768772348036E-2</v>
      </c>
      <c r="O84" s="12">
        <v>0.22824791418355184</v>
      </c>
      <c r="P84" s="12">
        <v>1.0429082240762813E-2</v>
      </c>
      <c r="Q84" s="12">
        <v>0.18265792610250298</v>
      </c>
      <c r="R84" s="12">
        <v>0.46498808104886769</v>
      </c>
      <c r="S84" s="17"/>
    </row>
    <row r="85" spans="1:19" ht="18" x14ac:dyDescent="0.35">
      <c r="A85" s="20" t="s">
        <v>127</v>
      </c>
      <c r="B85" s="21" t="s">
        <v>125</v>
      </c>
      <c r="C85" s="22">
        <v>6568</v>
      </c>
      <c r="D85" s="22">
        <v>5509</v>
      </c>
      <c r="E85" s="22">
        <v>283</v>
      </c>
      <c r="F85" s="22">
        <v>400</v>
      </c>
      <c r="G85" s="22">
        <v>1403</v>
      </c>
      <c r="H85" s="22">
        <v>68</v>
      </c>
      <c r="I85" s="22">
        <v>1283</v>
      </c>
      <c r="J85" s="22">
        <v>3231</v>
      </c>
      <c r="K85" s="23">
        <v>21.529399999999999</v>
      </c>
      <c r="L85" s="24">
        <v>0.83876370280146162</v>
      </c>
      <c r="M85" s="24">
        <v>4.3087697929354449E-2</v>
      </c>
      <c r="N85" s="24">
        <v>6.090133982947625E-2</v>
      </c>
      <c r="O85" s="24">
        <v>0.21361144945188795</v>
      </c>
      <c r="P85" s="24">
        <v>1.0353227771010963E-2</v>
      </c>
      <c r="Q85" s="24">
        <v>0.19534104750304507</v>
      </c>
      <c r="R85" s="24">
        <v>0.49193057247259442</v>
      </c>
      <c r="S85" s="25"/>
    </row>
    <row r="86" spans="1:19" ht="45" x14ac:dyDescent="0.25">
      <c r="A86" s="27" t="s">
        <v>1</v>
      </c>
      <c r="B86" s="27" t="s">
        <v>2</v>
      </c>
      <c r="C86" s="28" t="s">
        <v>3</v>
      </c>
      <c r="D86" s="28" t="s">
        <v>4</v>
      </c>
      <c r="E86" s="28" t="s">
        <v>5</v>
      </c>
      <c r="F86" s="28" t="s">
        <v>6</v>
      </c>
      <c r="G86" s="28" t="s">
        <v>7</v>
      </c>
      <c r="H86" s="28" t="s">
        <v>8</v>
      </c>
      <c r="I86" s="28" t="s">
        <v>9</v>
      </c>
      <c r="J86" s="28" t="s">
        <v>10</v>
      </c>
      <c r="K86" s="29" t="s">
        <v>11</v>
      </c>
      <c r="L86" s="30" t="s">
        <v>12</v>
      </c>
      <c r="M86" s="30" t="s">
        <v>13</v>
      </c>
      <c r="N86" s="30" t="s">
        <v>14</v>
      </c>
      <c r="O86" s="30" t="s">
        <v>15</v>
      </c>
      <c r="P86" s="30" t="s">
        <v>16</v>
      </c>
      <c r="Q86" s="30" t="s">
        <v>17</v>
      </c>
      <c r="R86" s="30" t="s">
        <v>18</v>
      </c>
      <c r="S86" s="28" t="s">
        <v>19</v>
      </c>
    </row>
    <row r="87" spans="1:19" ht="18" x14ac:dyDescent="0.35">
      <c r="A87" s="31" t="s">
        <v>128</v>
      </c>
      <c r="B87" s="32" t="s">
        <v>129</v>
      </c>
      <c r="C87" s="33">
        <v>10467</v>
      </c>
      <c r="D87" s="33">
        <v>8629</v>
      </c>
      <c r="E87" s="33">
        <v>456</v>
      </c>
      <c r="F87" s="33">
        <v>681</v>
      </c>
      <c r="G87" s="33">
        <v>2449</v>
      </c>
      <c r="H87" s="33">
        <v>113</v>
      </c>
      <c r="I87" s="33">
        <v>2107</v>
      </c>
      <c r="J87" s="33">
        <v>5049</v>
      </c>
      <c r="K87" s="34">
        <v>21.545300000000001</v>
      </c>
      <c r="L87" s="35">
        <v>0.82440049679946503</v>
      </c>
      <c r="M87" s="35">
        <v>4.3565491544855256E-2</v>
      </c>
      <c r="N87" s="35">
        <v>6.50616222413299E-2</v>
      </c>
      <c r="O87" s="35">
        <v>0.23397344033629502</v>
      </c>
      <c r="P87" s="35">
        <v>1.0795834527562817E-2</v>
      </c>
      <c r="Q87" s="35">
        <v>0.20129932167765358</v>
      </c>
      <c r="R87" s="35">
        <v>0.48237317282889081</v>
      </c>
      <c r="S87" s="36">
        <f>SUM(C87:C90)</f>
        <v>51516</v>
      </c>
    </row>
    <row r="88" spans="1:19" ht="18" x14ac:dyDescent="0.35">
      <c r="A88" s="31" t="s">
        <v>130</v>
      </c>
      <c r="B88" s="32" t="s">
        <v>129</v>
      </c>
      <c r="C88" s="33">
        <v>7731</v>
      </c>
      <c r="D88" s="33">
        <v>6217</v>
      </c>
      <c r="E88" s="33">
        <v>325</v>
      </c>
      <c r="F88" s="33">
        <v>477</v>
      </c>
      <c r="G88" s="33">
        <v>1858</v>
      </c>
      <c r="H88" s="33">
        <v>75</v>
      </c>
      <c r="I88" s="33">
        <v>1484</v>
      </c>
      <c r="J88" s="33">
        <v>3659</v>
      </c>
      <c r="K88" s="34">
        <v>21.5321</v>
      </c>
      <c r="L88" s="35">
        <v>0.80416504979950842</v>
      </c>
      <c r="M88" s="35">
        <v>4.2038546113051349E-2</v>
      </c>
      <c r="N88" s="35">
        <v>6.1699650756693827E-2</v>
      </c>
      <c r="O88" s="35">
        <v>0.2403311343939982</v>
      </c>
      <c r="P88" s="35">
        <v>9.7012029491656965E-3</v>
      </c>
      <c r="Q88" s="35">
        <v>0.19195446902082525</v>
      </c>
      <c r="R88" s="35">
        <v>0.47328935454663046</v>
      </c>
      <c r="S88" s="36"/>
    </row>
    <row r="89" spans="1:19" ht="18" x14ac:dyDescent="0.35">
      <c r="A89" s="31" t="s">
        <v>131</v>
      </c>
      <c r="B89" s="32" t="s">
        <v>129</v>
      </c>
      <c r="C89" s="33">
        <v>15046</v>
      </c>
      <c r="D89" s="33">
        <v>11627</v>
      </c>
      <c r="E89" s="33">
        <v>633</v>
      </c>
      <c r="F89" s="33">
        <v>934</v>
      </c>
      <c r="G89" s="33">
        <v>3942</v>
      </c>
      <c r="H89" s="33">
        <v>162</v>
      </c>
      <c r="I89" s="33">
        <v>2810</v>
      </c>
      <c r="J89" s="33">
        <v>6868</v>
      </c>
      <c r="K89" s="34">
        <v>20.692299999999999</v>
      </c>
      <c r="L89" s="35">
        <v>0.77276352518941915</v>
      </c>
      <c r="M89" s="35">
        <v>4.2070982320882626E-2</v>
      </c>
      <c r="N89" s="35">
        <v>6.2076299348664099E-2</v>
      </c>
      <c r="O89" s="35">
        <v>0.26199654393194205</v>
      </c>
      <c r="P89" s="35">
        <v>1.0766981257477071E-2</v>
      </c>
      <c r="Q89" s="35">
        <v>0.18676060082413931</v>
      </c>
      <c r="R89" s="35">
        <v>0.45646683503921309</v>
      </c>
      <c r="S89" s="36"/>
    </row>
    <row r="90" spans="1:19" ht="18" x14ac:dyDescent="0.35">
      <c r="A90" s="37" t="s">
        <v>132</v>
      </c>
      <c r="B90" s="38" t="s">
        <v>129</v>
      </c>
      <c r="C90" s="39">
        <v>18272</v>
      </c>
      <c r="D90" s="39">
        <v>14275</v>
      </c>
      <c r="E90" s="39">
        <v>786</v>
      </c>
      <c r="F90" s="39">
        <v>1136</v>
      </c>
      <c r="G90" s="39">
        <v>4750</v>
      </c>
      <c r="H90" s="39">
        <v>219</v>
      </c>
      <c r="I90" s="39">
        <v>3202</v>
      </c>
      <c r="J90" s="39">
        <v>8272</v>
      </c>
      <c r="K90" s="40">
        <v>20.175799999999999</v>
      </c>
      <c r="L90" s="41">
        <v>0.78125</v>
      </c>
      <c r="M90" s="41">
        <v>4.3016637478108584E-2</v>
      </c>
      <c r="N90" s="41">
        <v>6.2171628721541153E-2</v>
      </c>
      <c r="O90" s="41">
        <v>0.25996059544658495</v>
      </c>
      <c r="P90" s="41">
        <v>1.1985551663747811E-2</v>
      </c>
      <c r="Q90" s="41">
        <v>0.17524080560420316</v>
      </c>
      <c r="R90" s="41">
        <v>0.45271453590192645</v>
      </c>
      <c r="S90" s="42"/>
    </row>
    <row r="91" spans="1:19" ht="18" x14ac:dyDescent="0.35">
      <c r="A91" s="31" t="s">
        <v>133</v>
      </c>
      <c r="B91" s="32" t="s">
        <v>134</v>
      </c>
      <c r="C91" s="33">
        <v>11424</v>
      </c>
      <c r="D91" s="33">
        <v>8190</v>
      </c>
      <c r="E91" s="33">
        <v>423</v>
      </c>
      <c r="F91" s="33">
        <v>565</v>
      </c>
      <c r="G91" s="33">
        <v>3625</v>
      </c>
      <c r="H91" s="33">
        <v>152</v>
      </c>
      <c r="I91" s="33">
        <v>1570</v>
      </c>
      <c r="J91" s="33">
        <v>4255</v>
      </c>
      <c r="K91" s="34">
        <v>17.446400000000001</v>
      </c>
      <c r="L91" s="35">
        <v>0.71691176470588236</v>
      </c>
      <c r="M91" s="35">
        <v>3.7027310924369748E-2</v>
      </c>
      <c r="N91" s="35">
        <v>4.9457282913165264E-2</v>
      </c>
      <c r="O91" s="35">
        <v>0.31731442577030811</v>
      </c>
      <c r="P91" s="35">
        <v>1.330532212885154E-2</v>
      </c>
      <c r="Q91" s="35">
        <v>0.13742997198879553</v>
      </c>
      <c r="R91" s="35">
        <v>0.37246148459383754</v>
      </c>
      <c r="S91" s="36">
        <f>SUM(C91:C93)</f>
        <v>30872</v>
      </c>
    </row>
    <row r="92" spans="1:19" ht="18" x14ac:dyDescent="0.35">
      <c r="A92" s="31" t="s">
        <v>135</v>
      </c>
      <c r="B92" s="32" t="s">
        <v>134</v>
      </c>
      <c r="C92" s="33">
        <v>9090</v>
      </c>
      <c r="D92" s="33">
        <v>6503</v>
      </c>
      <c r="E92" s="33">
        <v>347</v>
      </c>
      <c r="F92" s="33">
        <v>489</v>
      </c>
      <c r="G92" s="33">
        <v>2819</v>
      </c>
      <c r="H92" s="33">
        <v>112</v>
      </c>
      <c r="I92" s="33">
        <v>1327</v>
      </c>
      <c r="J92" s="33">
        <v>3406</v>
      </c>
      <c r="K92" s="34">
        <v>17.546399999999998</v>
      </c>
      <c r="L92" s="35">
        <v>0.71540154015401536</v>
      </c>
      <c r="M92" s="35">
        <v>3.8173817381738175E-2</v>
      </c>
      <c r="N92" s="35">
        <v>5.3795379537953797E-2</v>
      </c>
      <c r="O92" s="35">
        <v>0.31012101210121013</v>
      </c>
      <c r="P92" s="35">
        <v>1.2321232123212322E-2</v>
      </c>
      <c r="Q92" s="35">
        <v>0.14598459845984599</v>
      </c>
      <c r="R92" s="35">
        <v>0.37469746974697471</v>
      </c>
      <c r="S92" s="36"/>
    </row>
    <row r="93" spans="1:19" ht="18" x14ac:dyDescent="0.35">
      <c r="A93" s="37" t="s">
        <v>136</v>
      </c>
      <c r="B93" s="38" t="s">
        <v>134</v>
      </c>
      <c r="C93" s="39">
        <v>10358</v>
      </c>
      <c r="D93" s="39">
        <v>7450</v>
      </c>
      <c r="E93" s="39">
        <v>378</v>
      </c>
      <c r="F93" s="39">
        <v>509</v>
      </c>
      <c r="G93" s="39">
        <v>3296</v>
      </c>
      <c r="H93" s="39">
        <v>142</v>
      </c>
      <c r="I93" s="39">
        <v>1459</v>
      </c>
      <c r="J93" s="39">
        <v>3809</v>
      </c>
      <c r="K93" s="40">
        <v>17.484500000000001</v>
      </c>
      <c r="L93" s="41">
        <v>0.71925082062174162</v>
      </c>
      <c r="M93" s="41">
        <v>3.6493531569801119E-2</v>
      </c>
      <c r="N93" s="41">
        <v>4.9140760764626375E-2</v>
      </c>
      <c r="O93" s="41">
        <v>0.31820814829117589</v>
      </c>
      <c r="P93" s="41">
        <v>1.370921027225333E-2</v>
      </c>
      <c r="Q93" s="41">
        <v>0.14085730836068738</v>
      </c>
      <c r="R93" s="41">
        <v>0.36773508399304883</v>
      </c>
      <c r="S93" s="42"/>
    </row>
    <row r="94" spans="1:19" ht="18" x14ac:dyDescent="0.35">
      <c r="A94" s="31" t="s">
        <v>137</v>
      </c>
      <c r="B94" s="32" t="s">
        <v>138</v>
      </c>
      <c r="C94" s="33">
        <v>1463</v>
      </c>
      <c r="D94" s="33">
        <v>951</v>
      </c>
      <c r="E94" s="33">
        <v>65</v>
      </c>
      <c r="F94" s="33">
        <v>86</v>
      </c>
      <c r="G94" s="33">
        <v>466</v>
      </c>
      <c r="H94" s="33">
        <v>24</v>
      </c>
      <c r="I94" s="33">
        <v>173</v>
      </c>
      <c r="J94" s="33">
        <v>530</v>
      </c>
      <c r="K94" s="34">
        <v>16.762799999999999</v>
      </c>
      <c r="L94" s="35">
        <v>0.65003417634996585</v>
      </c>
      <c r="M94" s="35">
        <v>4.4429254955570742E-2</v>
      </c>
      <c r="N94" s="35">
        <v>5.878332194121668E-2</v>
      </c>
      <c r="O94" s="35">
        <v>0.31852358168147643</v>
      </c>
      <c r="P94" s="35">
        <v>1.6404647983595352E-2</v>
      </c>
      <c r="Q94" s="35">
        <v>0.11825017088174983</v>
      </c>
      <c r="R94" s="35">
        <v>0.36226930963773069</v>
      </c>
      <c r="S94" s="36">
        <f>SUM(C94:C97)</f>
        <v>4527</v>
      </c>
    </row>
    <row r="95" spans="1:19" ht="18" x14ac:dyDescent="0.35">
      <c r="A95" s="31" t="s">
        <v>139</v>
      </c>
      <c r="B95" s="32" t="s">
        <v>138</v>
      </c>
      <c r="C95" s="33">
        <v>373</v>
      </c>
      <c r="D95" s="33">
        <v>252</v>
      </c>
      <c r="E95" s="33">
        <v>13</v>
      </c>
      <c r="F95" s="33">
        <v>20</v>
      </c>
      <c r="G95" s="33">
        <v>102</v>
      </c>
      <c r="H95" s="33">
        <v>3</v>
      </c>
      <c r="I95" s="33">
        <v>52</v>
      </c>
      <c r="J95" s="33">
        <v>149</v>
      </c>
      <c r="K95" s="34">
        <v>17.1555</v>
      </c>
      <c r="L95" s="35">
        <v>0.67560321715817695</v>
      </c>
      <c r="M95" s="35">
        <v>3.4852546916890083E-2</v>
      </c>
      <c r="N95" s="35">
        <v>5.3619302949061663E-2</v>
      </c>
      <c r="O95" s="35">
        <v>0.27345844504021449</v>
      </c>
      <c r="P95" s="35">
        <v>8.0428954423592495E-3</v>
      </c>
      <c r="Q95" s="35">
        <v>0.13941018766756033</v>
      </c>
      <c r="R95" s="35">
        <v>0.39946380697050937</v>
      </c>
      <c r="S95" s="36"/>
    </row>
    <row r="96" spans="1:19" ht="18" x14ac:dyDescent="0.35">
      <c r="A96" s="31" t="s">
        <v>140</v>
      </c>
      <c r="B96" s="32" t="s">
        <v>138</v>
      </c>
      <c r="C96" s="33">
        <v>439</v>
      </c>
      <c r="D96" s="33">
        <v>239</v>
      </c>
      <c r="E96" s="33">
        <v>31</v>
      </c>
      <c r="F96" s="33">
        <v>31</v>
      </c>
      <c r="G96" s="33">
        <v>119</v>
      </c>
      <c r="H96" s="33">
        <v>7</v>
      </c>
      <c r="I96" s="33">
        <v>66</v>
      </c>
      <c r="J96" s="33">
        <v>176</v>
      </c>
      <c r="K96" s="34">
        <v>17.7745</v>
      </c>
      <c r="L96" s="35">
        <v>0.54441913439635536</v>
      </c>
      <c r="M96" s="35">
        <v>7.0615034168564919E-2</v>
      </c>
      <c r="N96" s="35">
        <v>7.0615034168564919E-2</v>
      </c>
      <c r="O96" s="35">
        <v>0.27107061503416857</v>
      </c>
      <c r="P96" s="35">
        <v>1.5945330296127564E-2</v>
      </c>
      <c r="Q96" s="35">
        <v>0.15034168564920272</v>
      </c>
      <c r="R96" s="35">
        <v>0.40091116173120728</v>
      </c>
      <c r="S96" s="36"/>
    </row>
    <row r="97" spans="1:19" ht="18" x14ac:dyDescent="0.35">
      <c r="A97" s="37" t="s">
        <v>141</v>
      </c>
      <c r="B97" s="38" t="s">
        <v>138</v>
      </c>
      <c r="C97" s="39">
        <v>2252</v>
      </c>
      <c r="D97" s="39">
        <v>1388</v>
      </c>
      <c r="E97" s="39">
        <v>87</v>
      </c>
      <c r="F97" s="39">
        <v>107</v>
      </c>
      <c r="G97" s="39">
        <v>640</v>
      </c>
      <c r="H97" s="39">
        <v>31</v>
      </c>
      <c r="I97" s="39">
        <v>267</v>
      </c>
      <c r="J97" s="39">
        <v>813</v>
      </c>
      <c r="K97" s="40">
        <v>16.25</v>
      </c>
      <c r="L97" s="41">
        <v>0.61634103019538189</v>
      </c>
      <c r="M97" s="41">
        <v>3.8632326820603906E-2</v>
      </c>
      <c r="N97" s="41">
        <v>4.7513321492007106E-2</v>
      </c>
      <c r="O97" s="41">
        <v>0.28419182948490229</v>
      </c>
      <c r="P97" s="41">
        <v>1.3765541740674956E-2</v>
      </c>
      <c r="Q97" s="41">
        <v>0.11856127886323269</v>
      </c>
      <c r="R97" s="41">
        <v>0.36101243339253997</v>
      </c>
      <c r="S97" s="42"/>
    </row>
    <row r="98" spans="1:19" ht="18" x14ac:dyDescent="0.35">
      <c r="A98" s="31" t="s">
        <v>142</v>
      </c>
      <c r="B98" s="32" t="s">
        <v>143</v>
      </c>
      <c r="C98" s="33">
        <v>16008</v>
      </c>
      <c r="D98" s="33">
        <v>12448</v>
      </c>
      <c r="E98" s="33">
        <v>648</v>
      </c>
      <c r="F98" s="33">
        <v>884</v>
      </c>
      <c r="G98" s="33">
        <v>4334</v>
      </c>
      <c r="H98" s="33">
        <v>185</v>
      </c>
      <c r="I98" s="33">
        <v>2626</v>
      </c>
      <c r="J98" s="33">
        <v>6861</v>
      </c>
      <c r="K98" s="34">
        <v>19.652000000000001</v>
      </c>
      <c r="L98" s="35">
        <v>0.77761119440279858</v>
      </c>
      <c r="M98" s="35">
        <v>4.0479760119940027E-2</v>
      </c>
      <c r="N98" s="35">
        <v>5.5222388805597204E-2</v>
      </c>
      <c r="O98" s="35">
        <v>0.27073963018490754</v>
      </c>
      <c r="P98" s="35">
        <v>1.1556721639180409E-2</v>
      </c>
      <c r="Q98" s="35">
        <v>0.16404297851074462</v>
      </c>
      <c r="R98" s="35">
        <v>0.42859820089955025</v>
      </c>
      <c r="S98" s="36">
        <f>SUM(C98:C100)</f>
        <v>60033</v>
      </c>
    </row>
    <row r="99" spans="1:19" ht="18" x14ac:dyDescent="0.35">
      <c r="A99" s="31" t="s">
        <v>144</v>
      </c>
      <c r="B99" s="32" t="s">
        <v>143</v>
      </c>
      <c r="C99" s="33">
        <v>21779</v>
      </c>
      <c r="D99" s="33">
        <v>16865</v>
      </c>
      <c r="E99" s="33">
        <v>810</v>
      </c>
      <c r="F99" s="33">
        <v>1147</v>
      </c>
      <c r="G99" s="33">
        <v>5958</v>
      </c>
      <c r="H99" s="33">
        <v>259</v>
      </c>
      <c r="I99" s="33">
        <v>3541</v>
      </c>
      <c r="J99" s="33">
        <v>9246</v>
      </c>
      <c r="K99" s="34">
        <v>19.203399999999998</v>
      </c>
      <c r="L99" s="35">
        <v>0.7743698057762064</v>
      </c>
      <c r="M99" s="35">
        <v>3.7191790256669272E-2</v>
      </c>
      <c r="N99" s="35">
        <v>5.2665411635061297E-2</v>
      </c>
      <c r="O99" s="35">
        <v>0.27356627944350059</v>
      </c>
      <c r="P99" s="35">
        <v>1.18921897240461E-2</v>
      </c>
      <c r="Q99" s="35">
        <v>0.16258781394921715</v>
      </c>
      <c r="R99" s="35">
        <v>0.42453739841131366</v>
      </c>
      <c r="S99" s="36"/>
    </row>
    <row r="100" spans="1:19" ht="18" x14ac:dyDescent="0.35">
      <c r="A100" s="37" t="s">
        <v>145</v>
      </c>
      <c r="B100" s="38" t="s">
        <v>143</v>
      </c>
      <c r="C100" s="39">
        <v>22246</v>
      </c>
      <c r="D100" s="39">
        <v>17126</v>
      </c>
      <c r="E100" s="39">
        <v>833</v>
      </c>
      <c r="F100" s="39">
        <v>1129</v>
      </c>
      <c r="G100" s="39">
        <v>6195</v>
      </c>
      <c r="H100" s="39">
        <v>261</v>
      </c>
      <c r="I100" s="39">
        <v>3538</v>
      </c>
      <c r="J100" s="39">
        <v>9365</v>
      </c>
      <c r="K100" s="40">
        <v>19.138999999999999</v>
      </c>
      <c r="L100" s="41">
        <v>0.76984626449698823</v>
      </c>
      <c r="M100" s="41">
        <v>3.7444933920704845E-2</v>
      </c>
      <c r="N100" s="41">
        <v>5.0750696754472711E-2</v>
      </c>
      <c r="O100" s="41">
        <v>0.27847702957835119</v>
      </c>
      <c r="P100" s="41">
        <v>1.1732446282477748E-2</v>
      </c>
      <c r="Q100" s="41">
        <v>0.15903982738469838</v>
      </c>
      <c r="R100" s="41">
        <v>0.42097455722377058</v>
      </c>
      <c r="S100" s="42"/>
    </row>
    <row r="101" spans="1:19" ht="18" x14ac:dyDescent="0.35">
      <c r="A101" s="31" t="s">
        <v>146</v>
      </c>
      <c r="B101" s="32" t="s">
        <v>147</v>
      </c>
      <c r="C101" s="33">
        <v>1659</v>
      </c>
      <c r="D101" s="33">
        <v>1145</v>
      </c>
      <c r="E101" s="33">
        <v>75</v>
      </c>
      <c r="F101" s="33">
        <v>79</v>
      </c>
      <c r="G101" s="33">
        <v>516</v>
      </c>
      <c r="H101" s="33">
        <v>28</v>
      </c>
      <c r="I101" s="33">
        <v>229</v>
      </c>
      <c r="J101" s="33">
        <v>590</v>
      </c>
      <c r="K101" s="34">
        <v>17.2803</v>
      </c>
      <c r="L101" s="35">
        <v>0.69017480409885468</v>
      </c>
      <c r="M101" s="35">
        <v>4.5207956600361664E-2</v>
      </c>
      <c r="N101" s="35">
        <v>4.7619047619047616E-2</v>
      </c>
      <c r="O101" s="35">
        <v>0.31103074141048825</v>
      </c>
      <c r="P101" s="35">
        <v>1.6877637130801686E-2</v>
      </c>
      <c r="Q101" s="35">
        <v>0.13803496081977096</v>
      </c>
      <c r="R101" s="35">
        <v>0.35563592525617843</v>
      </c>
      <c r="S101" s="36">
        <f>SUM(C101:C103)</f>
        <v>8193</v>
      </c>
    </row>
    <row r="102" spans="1:19" ht="18" x14ac:dyDescent="0.35">
      <c r="A102" s="31" t="s">
        <v>148</v>
      </c>
      <c r="B102" s="32" t="s">
        <v>147</v>
      </c>
      <c r="C102" s="33">
        <v>2419</v>
      </c>
      <c r="D102" s="33">
        <v>1741</v>
      </c>
      <c r="E102" s="33">
        <v>90</v>
      </c>
      <c r="F102" s="33">
        <v>134</v>
      </c>
      <c r="G102" s="33">
        <v>736</v>
      </c>
      <c r="H102" s="33">
        <v>37</v>
      </c>
      <c r="I102" s="33">
        <v>318</v>
      </c>
      <c r="J102" s="33">
        <v>894</v>
      </c>
      <c r="K102" s="34">
        <v>17.077300000000001</v>
      </c>
      <c r="L102" s="35">
        <v>0.71971889210417528</v>
      </c>
      <c r="M102" s="35">
        <v>3.7205456800330716E-2</v>
      </c>
      <c r="N102" s="35">
        <v>5.5394791236047951E-2</v>
      </c>
      <c r="O102" s="35">
        <v>0.30425795783381565</v>
      </c>
      <c r="P102" s="35">
        <v>1.5295576684580404E-2</v>
      </c>
      <c r="Q102" s="35">
        <v>0.13145928069450186</v>
      </c>
      <c r="R102" s="35">
        <v>0.36957420421661846</v>
      </c>
      <c r="S102" s="36"/>
    </row>
    <row r="103" spans="1:19" ht="18" x14ac:dyDescent="0.35">
      <c r="A103" s="37" t="s">
        <v>149</v>
      </c>
      <c r="B103" s="38" t="s">
        <v>147</v>
      </c>
      <c r="C103" s="39">
        <v>4115</v>
      </c>
      <c r="D103" s="39">
        <v>2993</v>
      </c>
      <c r="E103" s="39">
        <v>175</v>
      </c>
      <c r="F103" s="39">
        <v>189</v>
      </c>
      <c r="G103" s="39">
        <v>1271</v>
      </c>
      <c r="H103" s="39">
        <v>60</v>
      </c>
      <c r="I103" s="39">
        <v>573</v>
      </c>
      <c r="J103" s="39">
        <v>1460</v>
      </c>
      <c r="K103" s="40">
        <v>17.025300000000001</v>
      </c>
      <c r="L103" s="41">
        <v>0.72733900364520043</v>
      </c>
      <c r="M103" s="41">
        <v>4.25273390036452E-2</v>
      </c>
      <c r="N103" s="41">
        <v>4.5929526123936817E-2</v>
      </c>
      <c r="O103" s="41">
        <v>0.30886998784933173</v>
      </c>
      <c r="P103" s="41">
        <v>1.4580801944106925E-2</v>
      </c>
      <c r="Q103" s="41">
        <v>0.13924665856622115</v>
      </c>
      <c r="R103" s="41">
        <v>0.35479951397326853</v>
      </c>
      <c r="S103" s="42"/>
    </row>
    <row r="104" spans="1:19" ht="18" x14ac:dyDescent="0.35">
      <c r="A104" s="31" t="s">
        <v>150</v>
      </c>
      <c r="B104" s="32" t="s">
        <v>151</v>
      </c>
      <c r="C104" s="33">
        <v>20220</v>
      </c>
      <c r="D104" s="33">
        <v>15579</v>
      </c>
      <c r="E104" s="33">
        <v>714</v>
      </c>
      <c r="F104" s="33">
        <v>1062</v>
      </c>
      <c r="G104" s="33">
        <v>6170</v>
      </c>
      <c r="H104" s="33">
        <v>252</v>
      </c>
      <c r="I104" s="33">
        <v>3038</v>
      </c>
      <c r="J104" s="33">
        <v>7869</v>
      </c>
      <c r="K104" s="34">
        <v>18.347899999999999</v>
      </c>
      <c r="L104" s="35">
        <v>0.77047477744807125</v>
      </c>
      <c r="M104" s="35">
        <v>3.5311572700296737E-2</v>
      </c>
      <c r="N104" s="35">
        <v>5.2522255192878335E-2</v>
      </c>
      <c r="O104" s="35">
        <v>0.30514342235410485</v>
      </c>
      <c r="P104" s="35">
        <v>1.2462908011869436E-2</v>
      </c>
      <c r="Q104" s="35">
        <v>0.15024727992087042</v>
      </c>
      <c r="R104" s="35">
        <v>0.38916913946587539</v>
      </c>
      <c r="S104" s="36">
        <f>SUM(C104:C106)</f>
        <v>57769</v>
      </c>
    </row>
    <row r="105" spans="1:19" ht="18" x14ac:dyDescent="0.35">
      <c r="A105" s="31" t="s">
        <v>152</v>
      </c>
      <c r="B105" s="32" t="s">
        <v>151</v>
      </c>
      <c r="C105" s="33">
        <v>18602</v>
      </c>
      <c r="D105" s="33">
        <v>14428</v>
      </c>
      <c r="E105" s="33">
        <v>661</v>
      </c>
      <c r="F105" s="33">
        <v>948</v>
      </c>
      <c r="G105" s="33">
        <v>5639</v>
      </c>
      <c r="H105" s="33">
        <v>209</v>
      </c>
      <c r="I105" s="33">
        <v>2796</v>
      </c>
      <c r="J105" s="33">
        <v>7117</v>
      </c>
      <c r="K105" s="34">
        <v>17.970099999999999</v>
      </c>
      <c r="L105" s="35">
        <v>0.77561552521234278</v>
      </c>
      <c r="M105" s="35">
        <v>3.5533813568433499E-2</v>
      </c>
      <c r="N105" s="35">
        <v>5.0962262122352435E-2</v>
      </c>
      <c r="O105" s="35">
        <v>0.30313944737125043</v>
      </c>
      <c r="P105" s="35">
        <v>1.1235351037522847E-2</v>
      </c>
      <c r="Q105" s="35">
        <v>0.15030641866465971</v>
      </c>
      <c r="R105" s="35">
        <v>0.38259326954090955</v>
      </c>
      <c r="S105" s="36"/>
    </row>
    <row r="106" spans="1:19" ht="18" x14ac:dyDescent="0.35">
      <c r="A106" s="37" t="s">
        <v>153</v>
      </c>
      <c r="B106" s="38" t="s">
        <v>151</v>
      </c>
      <c r="C106" s="39">
        <v>18947</v>
      </c>
      <c r="D106" s="39">
        <v>14270</v>
      </c>
      <c r="E106" s="39">
        <v>677</v>
      </c>
      <c r="F106" s="39">
        <v>907</v>
      </c>
      <c r="G106" s="39">
        <v>5825</v>
      </c>
      <c r="H106" s="39">
        <v>243</v>
      </c>
      <c r="I106" s="39">
        <v>2827</v>
      </c>
      <c r="J106" s="39">
        <v>7398</v>
      </c>
      <c r="K106" s="40">
        <v>18.1236</v>
      </c>
      <c r="L106" s="41">
        <v>0.75315353354092995</v>
      </c>
      <c r="M106" s="41">
        <v>3.5731250329867528E-2</v>
      </c>
      <c r="N106" s="41">
        <v>4.787037525729667E-2</v>
      </c>
      <c r="O106" s="41">
        <v>0.30743653348815114</v>
      </c>
      <c r="P106" s="41">
        <v>1.2825249379849052E-2</v>
      </c>
      <c r="Q106" s="41">
        <v>0.14920567899931386</v>
      </c>
      <c r="R106" s="41">
        <v>0.39045759223096005</v>
      </c>
      <c r="S106" s="42"/>
    </row>
    <row r="107" spans="1:19" ht="45" x14ac:dyDescent="0.25">
      <c r="A107" s="27" t="s">
        <v>1</v>
      </c>
      <c r="B107" s="27" t="s">
        <v>2</v>
      </c>
      <c r="C107" s="28" t="s">
        <v>3</v>
      </c>
      <c r="D107" s="28" t="s">
        <v>4</v>
      </c>
      <c r="E107" s="28" t="s">
        <v>5</v>
      </c>
      <c r="F107" s="28" t="s">
        <v>6</v>
      </c>
      <c r="G107" s="28" t="s">
        <v>7</v>
      </c>
      <c r="H107" s="28" t="s">
        <v>8</v>
      </c>
      <c r="I107" s="28" t="s">
        <v>9</v>
      </c>
      <c r="J107" s="28" t="s">
        <v>10</v>
      </c>
      <c r="K107" s="29" t="s">
        <v>11</v>
      </c>
      <c r="L107" s="30" t="s">
        <v>12</v>
      </c>
      <c r="M107" s="30" t="s">
        <v>13</v>
      </c>
      <c r="N107" s="30" t="s">
        <v>14</v>
      </c>
      <c r="O107" s="30" t="s">
        <v>15</v>
      </c>
      <c r="P107" s="30" t="s">
        <v>16</v>
      </c>
      <c r="Q107" s="30" t="s">
        <v>17</v>
      </c>
      <c r="R107" s="30" t="s">
        <v>18</v>
      </c>
      <c r="S107" s="28" t="s">
        <v>19</v>
      </c>
    </row>
    <row r="108" spans="1:19" ht="18" x14ac:dyDescent="0.35">
      <c r="A108" s="43" t="s">
        <v>154</v>
      </c>
      <c r="B108" s="44" t="s">
        <v>155</v>
      </c>
      <c r="C108" s="45">
        <v>20990</v>
      </c>
      <c r="D108" s="45">
        <v>16836</v>
      </c>
      <c r="E108" s="45">
        <v>791</v>
      </c>
      <c r="F108" s="45">
        <v>1167</v>
      </c>
      <c r="G108" s="45">
        <v>5406</v>
      </c>
      <c r="H108" s="45">
        <v>231</v>
      </c>
      <c r="I108" s="45">
        <v>3654</v>
      </c>
      <c r="J108" s="45">
        <v>9243</v>
      </c>
      <c r="K108" s="46">
        <v>20.0444</v>
      </c>
      <c r="L108" s="47">
        <v>0.80209623630300142</v>
      </c>
      <c r="M108" s="47">
        <v>3.7684611719866604E-2</v>
      </c>
      <c r="N108" s="47">
        <v>5.5597903763696999E-2</v>
      </c>
      <c r="O108" s="47">
        <v>0.25755121486422106</v>
      </c>
      <c r="P108" s="47">
        <v>1.1005240590757503E-2</v>
      </c>
      <c r="Q108" s="47">
        <v>0.17408289661743687</v>
      </c>
      <c r="R108" s="47">
        <v>0.44035254883277752</v>
      </c>
      <c r="S108" s="48">
        <f>SUM(C108:C111)</f>
        <v>45313</v>
      </c>
    </row>
    <row r="109" spans="1:19" ht="18" x14ac:dyDescent="0.35">
      <c r="A109" s="43" t="s">
        <v>156</v>
      </c>
      <c r="B109" s="44" t="s">
        <v>155</v>
      </c>
      <c r="C109" s="45">
        <v>7352</v>
      </c>
      <c r="D109" s="45">
        <v>5248</v>
      </c>
      <c r="E109" s="45">
        <v>301</v>
      </c>
      <c r="F109" s="45">
        <v>438</v>
      </c>
      <c r="G109" s="45">
        <v>2087</v>
      </c>
      <c r="H109" s="45">
        <v>90</v>
      </c>
      <c r="I109" s="45">
        <v>1087</v>
      </c>
      <c r="J109" s="45">
        <v>2891</v>
      </c>
      <c r="K109" s="46">
        <v>18.225200000000001</v>
      </c>
      <c r="L109" s="47">
        <v>0.71381936887921649</v>
      </c>
      <c r="M109" s="47">
        <v>4.0941240478781282E-2</v>
      </c>
      <c r="N109" s="47">
        <v>5.9575625680087049E-2</v>
      </c>
      <c r="O109" s="47">
        <v>0.2838683351468988</v>
      </c>
      <c r="P109" s="47">
        <v>1.2241566920565832E-2</v>
      </c>
      <c r="Q109" s="47">
        <v>0.14785092491838955</v>
      </c>
      <c r="R109" s="47">
        <v>0.39322633297062026</v>
      </c>
      <c r="S109" s="48"/>
    </row>
    <row r="110" spans="1:19" ht="18" x14ac:dyDescent="0.35">
      <c r="A110" s="43" t="s">
        <v>157</v>
      </c>
      <c r="B110" s="44" t="s">
        <v>155</v>
      </c>
      <c r="C110" s="45">
        <v>6518</v>
      </c>
      <c r="D110" s="45">
        <v>4957</v>
      </c>
      <c r="E110" s="45">
        <v>239</v>
      </c>
      <c r="F110" s="45">
        <v>349</v>
      </c>
      <c r="G110" s="45">
        <v>1923</v>
      </c>
      <c r="H110" s="45">
        <v>92</v>
      </c>
      <c r="I110" s="45">
        <v>942</v>
      </c>
      <c r="J110" s="45">
        <v>2523</v>
      </c>
      <c r="K110" s="46">
        <v>18.4373</v>
      </c>
      <c r="L110" s="47">
        <v>0.76050935869898739</v>
      </c>
      <c r="M110" s="47">
        <v>3.6667689475299171E-2</v>
      </c>
      <c r="N110" s="47">
        <v>5.3544031911629333E-2</v>
      </c>
      <c r="O110" s="47">
        <v>0.29502915004602637</v>
      </c>
      <c r="P110" s="47">
        <v>1.4114759128567045E-2</v>
      </c>
      <c r="Q110" s="47">
        <v>0.1445228597729365</v>
      </c>
      <c r="R110" s="47">
        <v>0.38708192697146365</v>
      </c>
      <c r="S110" s="49"/>
    </row>
    <row r="111" spans="1:19" ht="18" x14ac:dyDescent="0.35">
      <c r="A111" s="50" t="s">
        <v>158</v>
      </c>
      <c r="B111" s="51" t="s">
        <v>155</v>
      </c>
      <c r="C111" s="52">
        <v>10453</v>
      </c>
      <c r="D111" s="52">
        <v>7875</v>
      </c>
      <c r="E111" s="52">
        <v>419</v>
      </c>
      <c r="F111" s="52">
        <v>560</v>
      </c>
      <c r="G111" s="52">
        <v>3251</v>
      </c>
      <c r="H111" s="52">
        <v>154</v>
      </c>
      <c r="I111" s="52">
        <v>1446</v>
      </c>
      <c r="J111" s="52">
        <v>3868</v>
      </c>
      <c r="K111" s="53">
        <v>17.747499999999999</v>
      </c>
      <c r="L111" s="54">
        <v>0.75337223763512862</v>
      </c>
      <c r="M111" s="54">
        <v>4.0084186357983352E-2</v>
      </c>
      <c r="N111" s="54">
        <v>5.357313689849804E-2</v>
      </c>
      <c r="O111" s="54">
        <v>0.31101119295895913</v>
      </c>
      <c r="P111" s="54">
        <v>1.4732612647086961E-2</v>
      </c>
      <c r="Q111" s="54">
        <v>0.13833349277719315</v>
      </c>
      <c r="R111" s="54">
        <v>0.37003730986319716</v>
      </c>
      <c r="S111" s="55"/>
    </row>
    <row r="112" spans="1:19" ht="18" x14ac:dyDescent="0.35">
      <c r="A112" s="43" t="s">
        <v>159</v>
      </c>
      <c r="B112" s="44" t="s">
        <v>160</v>
      </c>
      <c r="C112" s="45">
        <v>4093</v>
      </c>
      <c r="D112" s="45">
        <v>2887</v>
      </c>
      <c r="E112" s="45">
        <v>138</v>
      </c>
      <c r="F112" s="45">
        <v>164</v>
      </c>
      <c r="G112" s="45">
        <v>1546</v>
      </c>
      <c r="H112" s="45">
        <v>69</v>
      </c>
      <c r="I112" s="45">
        <v>416</v>
      </c>
      <c r="J112" s="45">
        <v>1142</v>
      </c>
      <c r="K112" s="46">
        <v>14.563599999999999</v>
      </c>
      <c r="L112" s="47">
        <v>0.70535059858294646</v>
      </c>
      <c r="M112" s="47">
        <v>3.3716100659662837E-2</v>
      </c>
      <c r="N112" s="47">
        <v>4.0068409479599318E-2</v>
      </c>
      <c r="O112" s="47">
        <v>0.37771805521622281</v>
      </c>
      <c r="P112" s="47">
        <v>1.6858050329831419E-2</v>
      </c>
      <c r="Q112" s="47">
        <v>0.10163694111898364</v>
      </c>
      <c r="R112" s="47">
        <v>0.27901294893720985</v>
      </c>
      <c r="S112" s="48">
        <f>SUM(C112:C114)</f>
        <v>16399</v>
      </c>
    </row>
    <row r="113" spans="1:19" ht="18" x14ac:dyDescent="0.35">
      <c r="A113" s="43" t="s">
        <v>161</v>
      </c>
      <c r="B113" s="44" t="s">
        <v>160</v>
      </c>
      <c r="C113" s="45">
        <v>4419</v>
      </c>
      <c r="D113" s="45">
        <v>3115</v>
      </c>
      <c r="E113" s="45">
        <v>173</v>
      </c>
      <c r="F113" s="45">
        <v>207</v>
      </c>
      <c r="G113" s="45">
        <v>1756</v>
      </c>
      <c r="H113" s="45">
        <v>68</v>
      </c>
      <c r="I113" s="45">
        <v>442</v>
      </c>
      <c r="J113" s="45">
        <v>1241</v>
      </c>
      <c r="K113" s="46">
        <v>14.469799999999999</v>
      </c>
      <c r="L113" s="47">
        <v>0.70491061326091875</v>
      </c>
      <c r="M113" s="47">
        <v>3.9149128762163386E-2</v>
      </c>
      <c r="N113" s="47">
        <v>4.684317718940937E-2</v>
      </c>
      <c r="O113" s="47">
        <v>0.39737497171305725</v>
      </c>
      <c r="P113" s="47">
        <v>1.5388096854491967E-2</v>
      </c>
      <c r="Q113" s="47">
        <v>0.10002262955419779</v>
      </c>
      <c r="R113" s="47">
        <v>0.28083276759447839</v>
      </c>
      <c r="S113" s="49"/>
    </row>
    <row r="114" spans="1:19" ht="18" x14ac:dyDescent="0.35">
      <c r="A114" s="50" t="s">
        <v>162</v>
      </c>
      <c r="B114" s="51" t="s">
        <v>160</v>
      </c>
      <c r="C114" s="52">
        <v>7887</v>
      </c>
      <c r="D114" s="52">
        <v>5472</v>
      </c>
      <c r="E114" s="52">
        <v>307</v>
      </c>
      <c r="F114" s="52">
        <v>353</v>
      </c>
      <c r="G114" s="52">
        <v>3020</v>
      </c>
      <c r="H114" s="52">
        <v>145</v>
      </c>
      <c r="I114" s="52">
        <v>807</v>
      </c>
      <c r="J114" s="52">
        <v>2169</v>
      </c>
      <c r="K114" s="53">
        <v>14.409700000000001</v>
      </c>
      <c r="L114" s="54">
        <v>0.69379992392544698</v>
      </c>
      <c r="M114" s="54">
        <v>3.8924812983390386E-2</v>
      </c>
      <c r="N114" s="54">
        <v>4.4757195384810447E-2</v>
      </c>
      <c r="O114" s="54">
        <v>0.38290858374540382</v>
      </c>
      <c r="P114" s="54">
        <v>1.8384683656650185E-2</v>
      </c>
      <c r="Q114" s="54">
        <v>0.10232027386839103</v>
      </c>
      <c r="R114" s="54">
        <v>0.27500950931913276</v>
      </c>
      <c r="S114" s="55"/>
    </row>
    <row r="115" spans="1:19" ht="18" x14ac:dyDescent="0.35">
      <c r="A115" s="43" t="s">
        <v>163</v>
      </c>
      <c r="B115" s="44" t="s">
        <v>164</v>
      </c>
      <c r="C115" s="45">
        <v>171</v>
      </c>
      <c r="D115" s="45">
        <v>93</v>
      </c>
      <c r="E115" s="45">
        <v>7</v>
      </c>
      <c r="F115" s="45">
        <v>7</v>
      </c>
      <c r="G115" s="45">
        <v>43</v>
      </c>
      <c r="H115" s="45">
        <v>3</v>
      </c>
      <c r="I115" s="45">
        <v>14</v>
      </c>
      <c r="J115" s="45">
        <v>54</v>
      </c>
      <c r="K115" s="46">
        <v>15.1462</v>
      </c>
      <c r="L115" s="47">
        <v>0.54385964912280704</v>
      </c>
      <c r="M115" s="47">
        <v>4.0935672514619881E-2</v>
      </c>
      <c r="N115" s="47">
        <v>4.0935672514619881E-2</v>
      </c>
      <c r="O115" s="47">
        <v>0.25146198830409355</v>
      </c>
      <c r="P115" s="47">
        <v>1.7543859649122806E-2</v>
      </c>
      <c r="Q115" s="47">
        <v>8.1871345029239762E-2</v>
      </c>
      <c r="R115" s="47">
        <v>0.31578947368421051</v>
      </c>
      <c r="S115" s="48">
        <f>SUM(C115:C117)</f>
        <v>1152</v>
      </c>
    </row>
    <row r="116" spans="1:19" ht="18" x14ac:dyDescent="0.35">
      <c r="A116" s="43" t="s">
        <v>165</v>
      </c>
      <c r="B116" s="44" t="s">
        <v>164</v>
      </c>
      <c r="C116" s="45">
        <v>215</v>
      </c>
      <c r="D116" s="45">
        <v>124</v>
      </c>
      <c r="E116" s="45">
        <v>9</v>
      </c>
      <c r="F116" s="45">
        <v>10</v>
      </c>
      <c r="G116" s="45">
        <v>66</v>
      </c>
      <c r="H116" s="45">
        <v>5</v>
      </c>
      <c r="I116" s="45">
        <v>23</v>
      </c>
      <c r="J116" s="45">
        <v>84</v>
      </c>
      <c r="K116" s="46">
        <v>14.8047</v>
      </c>
      <c r="L116" s="47">
        <v>0.57674418604651168</v>
      </c>
      <c r="M116" s="47">
        <v>4.1860465116279069E-2</v>
      </c>
      <c r="N116" s="47">
        <v>4.6511627906976744E-2</v>
      </c>
      <c r="O116" s="47">
        <v>0.30697674418604654</v>
      </c>
      <c r="P116" s="47">
        <v>2.3255813953488372E-2</v>
      </c>
      <c r="Q116" s="47">
        <v>0.10697674418604651</v>
      </c>
      <c r="R116" s="47">
        <v>0.39069767441860465</v>
      </c>
      <c r="S116" s="49"/>
    </row>
    <row r="117" spans="1:19" ht="18" x14ac:dyDescent="0.35">
      <c r="A117" s="50" t="s">
        <v>166</v>
      </c>
      <c r="B117" s="51" t="s">
        <v>164</v>
      </c>
      <c r="C117" s="52">
        <v>766</v>
      </c>
      <c r="D117" s="52">
        <v>413</v>
      </c>
      <c r="E117" s="52">
        <v>34</v>
      </c>
      <c r="F117" s="52">
        <v>45</v>
      </c>
      <c r="G117" s="52">
        <v>194</v>
      </c>
      <c r="H117" s="52">
        <v>7</v>
      </c>
      <c r="I117" s="52">
        <v>89</v>
      </c>
      <c r="J117" s="52">
        <v>270</v>
      </c>
      <c r="K117" s="53">
        <v>15.4452</v>
      </c>
      <c r="L117" s="54">
        <v>0.53916449086161877</v>
      </c>
      <c r="M117" s="54">
        <v>4.4386422976501305E-2</v>
      </c>
      <c r="N117" s="54">
        <v>5.87467362924282E-2</v>
      </c>
      <c r="O117" s="54">
        <v>0.25326370757180156</v>
      </c>
      <c r="P117" s="54">
        <v>9.138381201044387E-3</v>
      </c>
      <c r="Q117" s="54">
        <v>0.11618798955613577</v>
      </c>
      <c r="R117" s="54">
        <v>0.35248041775456918</v>
      </c>
      <c r="S117" s="55"/>
    </row>
    <row r="118" spans="1:19" ht="18" x14ac:dyDescent="0.35">
      <c r="A118" s="43" t="s">
        <v>167</v>
      </c>
      <c r="B118" s="44" t="s">
        <v>168</v>
      </c>
      <c r="C118" s="45">
        <v>6263</v>
      </c>
      <c r="D118" s="45">
        <v>4834</v>
      </c>
      <c r="E118" s="45">
        <v>224</v>
      </c>
      <c r="F118" s="45">
        <v>280</v>
      </c>
      <c r="G118" s="45">
        <v>1580</v>
      </c>
      <c r="H118" s="45">
        <v>76</v>
      </c>
      <c r="I118" s="45">
        <v>961</v>
      </c>
      <c r="J118" s="45">
        <v>2669</v>
      </c>
      <c r="K118" s="46">
        <v>19.103100000000001</v>
      </c>
      <c r="L118" s="47">
        <v>0.77183458406514449</v>
      </c>
      <c r="M118" s="47">
        <v>3.5765607536324448E-2</v>
      </c>
      <c r="N118" s="47">
        <v>4.4707009420405557E-2</v>
      </c>
      <c r="O118" s="47">
        <v>0.25227526744371709</v>
      </c>
      <c r="P118" s="47">
        <v>1.2134759699824365E-2</v>
      </c>
      <c r="Q118" s="47">
        <v>0.15344084304646335</v>
      </c>
      <c r="R118" s="47">
        <v>0.42615360051093726</v>
      </c>
      <c r="S118" s="48">
        <f>SUM(C118:C120)</f>
        <v>21389</v>
      </c>
    </row>
    <row r="119" spans="1:19" ht="18" x14ac:dyDescent="0.35">
      <c r="A119" s="43" t="s">
        <v>169</v>
      </c>
      <c r="B119" s="44" t="s">
        <v>168</v>
      </c>
      <c r="C119" s="45">
        <v>6907</v>
      </c>
      <c r="D119" s="45">
        <v>5380</v>
      </c>
      <c r="E119" s="45">
        <v>252</v>
      </c>
      <c r="F119" s="45">
        <v>335</v>
      </c>
      <c r="G119" s="45">
        <v>1735</v>
      </c>
      <c r="H119" s="45">
        <v>76</v>
      </c>
      <c r="I119" s="45">
        <v>1063</v>
      </c>
      <c r="J119" s="45">
        <v>2905</v>
      </c>
      <c r="K119" s="46">
        <v>19.2027</v>
      </c>
      <c r="L119" s="47">
        <v>0.7789199362965108</v>
      </c>
      <c r="M119" s="47">
        <v>3.6484725640654407E-2</v>
      </c>
      <c r="N119" s="47">
        <v>4.8501520196901696E-2</v>
      </c>
      <c r="O119" s="47">
        <v>0.25119444042275951</v>
      </c>
      <c r="P119" s="47">
        <v>1.1003329955117996E-2</v>
      </c>
      <c r="Q119" s="47">
        <v>0.15390183871434776</v>
      </c>
      <c r="R119" s="47">
        <v>0.42058780946865498</v>
      </c>
      <c r="S119" s="48"/>
    </row>
    <row r="120" spans="1:19" ht="18" x14ac:dyDescent="0.35">
      <c r="A120" s="50" t="s">
        <v>170</v>
      </c>
      <c r="B120" s="51" t="s">
        <v>168</v>
      </c>
      <c r="C120" s="52">
        <v>8219</v>
      </c>
      <c r="D120" s="52">
        <v>6332</v>
      </c>
      <c r="E120" s="52">
        <v>314</v>
      </c>
      <c r="F120" s="52">
        <v>399</v>
      </c>
      <c r="G120" s="52">
        <v>2211</v>
      </c>
      <c r="H120" s="52">
        <v>87</v>
      </c>
      <c r="I120" s="52">
        <v>1300</v>
      </c>
      <c r="J120" s="52">
        <v>3472</v>
      </c>
      <c r="K120" s="53">
        <v>19.203099999999999</v>
      </c>
      <c r="L120" s="54">
        <v>0.7704100255505536</v>
      </c>
      <c r="M120" s="54">
        <v>3.8204161090156952E-2</v>
      </c>
      <c r="N120" s="54">
        <v>4.854605183112301E-2</v>
      </c>
      <c r="O120" s="54">
        <v>0.26901082856795233</v>
      </c>
      <c r="P120" s="54">
        <v>1.0585229346635843E-2</v>
      </c>
      <c r="Q120" s="54">
        <v>0.15817009368536319</v>
      </c>
      <c r="R120" s="54">
        <v>0.4224358194427546</v>
      </c>
      <c r="S120" s="55"/>
    </row>
    <row r="121" spans="1:19" ht="18" x14ac:dyDescent="0.35">
      <c r="A121" s="43" t="s">
        <v>171</v>
      </c>
      <c r="B121" s="44" t="s">
        <v>172</v>
      </c>
      <c r="C121" s="45">
        <v>253</v>
      </c>
      <c r="D121" s="45">
        <v>163</v>
      </c>
      <c r="E121" s="45">
        <v>21</v>
      </c>
      <c r="F121" s="45">
        <v>25</v>
      </c>
      <c r="G121" s="45">
        <v>68</v>
      </c>
      <c r="H121" s="45">
        <v>5</v>
      </c>
      <c r="I121" s="45">
        <v>33</v>
      </c>
      <c r="J121" s="45">
        <v>103</v>
      </c>
      <c r="K121" s="46">
        <v>16.869599999999998</v>
      </c>
      <c r="L121" s="47">
        <v>0.64426877470355737</v>
      </c>
      <c r="M121" s="47">
        <v>8.3003952569169967E-2</v>
      </c>
      <c r="N121" s="47">
        <v>9.8814229249011856E-2</v>
      </c>
      <c r="O121" s="47">
        <v>0.26877470355731226</v>
      </c>
      <c r="P121" s="47">
        <v>1.9762845849802372E-2</v>
      </c>
      <c r="Q121" s="47">
        <v>0.13043478260869565</v>
      </c>
      <c r="R121" s="47">
        <v>0.40711462450592883</v>
      </c>
      <c r="S121" s="48">
        <f>SUM(C121:C123)</f>
        <v>1081</v>
      </c>
    </row>
    <row r="122" spans="1:19" ht="18" x14ac:dyDescent="0.35">
      <c r="A122" s="43" t="s">
        <v>173</v>
      </c>
      <c r="B122" s="44" t="s">
        <v>172</v>
      </c>
      <c r="C122" s="45">
        <v>381</v>
      </c>
      <c r="D122" s="45">
        <v>213</v>
      </c>
      <c r="E122" s="45">
        <v>12</v>
      </c>
      <c r="F122" s="45">
        <v>26</v>
      </c>
      <c r="G122" s="45">
        <v>126</v>
      </c>
      <c r="H122" s="45">
        <v>5</v>
      </c>
      <c r="I122" s="45">
        <v>30</v>
      </c>
      <c r="J122" s="45">
        <v>111</v>
      </c>
      <c r="K122" s="46">
        <v>13.4619</v>
      </c>
      <c r="L122" s="47">
        <v>0.55905511811023623</v>
      </c>
      <c r="M122" s="47">
        <v>3.1496062992125984E-2</v>
      </c>
      <c r="N122" s="47">
        <v>6.8241469816272965E-2</v>
      </c>
      <c r="O122" s="47">
        <v>0.33070866141732286</v>
      </c>
      <c r="P122" s="47">
        <v>1.3123359580052493E-2</v>
      </c>
      <c r="Q122" s="47">
        <v>7.874015748031496E-2</v>
      </c>
      <c r="R122" s="47">
        <v>0.29133858267716534</v>
      </c>
      <c r="S122" s="49"/>
    </row>
    <row r="123" spans="1:19" ht="18" x14ac:dyDescent="0.35">
      <c r="A123" s="50" t="s">
        <v>174</v>
      </c>
      <c r="B123" s="51" t="s">
        <v>172</v>
      </c>
      <c r="C123" s="52">
        <v>447</v>
      </c>
      <c r="D123" s="52">
        <v>237</v>
      </c>
      <c r="E123" s="52">
        <v>26</v>
      </c>
      <c r="F123" s="52">
        <v>30</v>
      </c>
      <c r="G123" s="52">
        <v>125</v>
      </c>
      <c r="H123" s="52">
        <v>2</v>
      </c>
      <c r="I123" s="52">
        <v>50</v>
      </c>
      <c r="J123" s="52">
        <v>160</v>
      </c>
      <c r="K123" s="53">
        <v>15.1633</v>
      </c>
      <c r="L123" s="54">
        <v>0.53020134228187921</v>
      </c>
      <c r="M123" s="54">
        <v>5.8165548098434001E-2</v>
      </c>
      <c r="N123" s="54">
        <v>6.7114093959731544E-2</v>
      </c>
      <c r="O123" s="54">
        <v>0.2796420581655481</v>
      </c>
      <c r="P123" s="54">
        <v>4.4742729306487695E-3</v>
      </c>
      <c r="Q123" s="54">
        <v>0.11185682326621924</v>
      </c>
      <c r="R123" s="54">
        <v>0.35794183445190159</v>
      </c>
      <c r="S123" s="55"/>
    </row>
    <row r="124" spans="1:19" ht="18" x14ac:dyDescent="0.35">
      <c r="A124" s="43" t="s">
        <v>175</v>
      </c>
      <c r="B124" s="44" t="s">
        <v>176</v>
      </c>
      <c r="C124" s="45">
        <v>6507</v>
      </c>
      <c r="D124" s="45">
        <v>4723</v>
      </c>
      <c r="E124" s="45">
        <v>171</v>
      </c>
      <c r="F124" s="45">
        <v>207</v>
      </c>
      <c r="G124" s="45">
        <v>2532</v>
      </c>
      <c r="H124" s="45">
        <v>101</v>
      </c>
      <c r="I124" s="45">
        <v>634</v>
      </c>
      <c r="J124" s="45">
        <v>1768</v>
      </c>
      <c r="K124" s="46">
        <v>14.3756</v>
      </c>
      <c r="L124" s="47">
        <v>0.7258337175349624</v>
      </c>
      <c r="M124" s="47">
        <v>2.6279391424619641E-2</v>
      </c>
      <c r="N124" s="47">
        <v>3.18118948824343E-2</v>
      </c>
      <c r="O124" s="47">
        <v>0.38911940986629784</v>
      </c>
      <c r="P124" s="47">
        <v>1.5521745812202243E-2</v>
      </c>
      <c r="Q124" s="47">
        <v>9.7433533118180427E-2</v>
      </c>
      <c r="R124" s="47">
        <v>0.27170739203934224</v>
      </c>
      <c r="S124" s="48">
        <f>SUM(C124:C126)</f>
        <v>18893</v>
      </c>
    </row>
    <row r="125" spans="1:19" ht="18" x14ac:dyDescent="0.35">
      <c r="A125" s="43" t="s">
        <v>177</v>
      </c>
      <c r="B125" s="44" t="s">
        <v>176</v>
      </c>
      <c r="C125" s="45">
        <v>5187</v>
      </c>
      <c r="D125" s="45">
        <v>3788</v>
      </c>
      <c r="E125" s="45">
        <v>159</v>
      </c>
      <c r="F125" s="45">
        <v>165</v>
      </c>
      <c r="G125" s="45">
        <v>1999</v>
      </c>
      <c r="H125" s="45">
        <v>77</v>
      </c>
      <c r="I125" s="45">
        <v>483</v>
      </c>
      <c r="J125" s="45">
        <v>1384</v>
      </c>
      <c r="K125" s="46">
        <v>14.042199999999999</v>
      </c>
      <c r="L125" s="47">
        <v>0.73028725660304605</v>
      </c>
      <c r="M125" s="47">
        <v>3.0653556969346442E-2</v>
      </c>
      <c r="N125" s="47">
        <v>3.1810294968189705E-2</v>
      </c>
      <c r="O125" s="47">
        <v>0.38538654328128014</v>
      </c>
      <c r="P125" s="47">
        <v>1.4844804318488529E-2</v>
      </c>
      <c r="Q125" s="47">
        <v>9.3117408906882596E-2</v>
      </c>
      <c r="R125" s="47">
        <v>0.26682089839984574</v>
      </c>
      <c r="S125" s="49"/>
    </row>
    <row r="126" spans="1:19" ht="18" x14ac:dyDescent="0.35">
      <c r="A126" s="43" t="s">
        <v>178</v>
      </c>
      <c r="B126" s="44" t="s">
        <v>176</v>
      </c>
      <c r="C126" s="45">
        <v>7199</v>
      </c>
      <c r="D126" s="45">
        <v>5219</v>
      </c>
      <c r="E126" s="45">
        <v>191</v>
      </c>
      <c r="F126" s="45">
        <v>217</v>
      </c>
      <c r="G126" s="45">
        <v>3039</v>
      </c>
      <c r="H126" s="45">
        <v>121</v>
      </c>
      <c r="I126" s="45">
        <v>575</v>
      </c>
      <c r="J126" s="45">
        <v>1771</v>
      </c>
      <c r="K126" s="46">
        <v>13.540900000000001</v>
      </c>
      <c r="L126" s="47">
        <v>0.72496180025003476</v>
      </c>
      <c r="M126" s="47">
        <v>2.6531462703153215E-2</v>
      </c>
      <c r="N126" s="47">
        <v>3.014307542714266E-2</v>
      </c>
      <c r="O126" s="47">
        <v>0.42214196416168914</v>
      </c>
      <c r="P126" s="47">
        <v>1.68078899847201E-2</v>
      </c>
      <c r="Q126" s="47">
        <v>7.9872204472843447E-2</v>
      </c>
      <c r="R126" s="47">
        <v>0.24600638977635783</v>
      </c>
      <c r="S126" s="49"/>
    </row>
    <row r="127" spans="1:19" ht="45" x14ac:dyDescent="0.25">
      <c r="A127" s="27" t="s">
        <v>1</v>
      </c>
      <c r="B127" s="27" t="s">
        <v>179</v>
      </c>
      <c r="C127" s="28" t="s">
        <v>3</v>
      </c>
      <c r="D127" s="28" t="s">
        <v>4</v>
      </c>
      <c r="E127" s="28" t="s">
        <v>5</v>
      </c>
      <c r="F127" s="28" t="s">
        <v>6</v>
      </c>
      <c r="G127" s="28" t="s">
        <v>7</v>
      </c>
      <c r="H127" s="28" t="s">
        <v>8</v>
      </c>
      <c r="I127" s="28" t="s">
        <v>9</v>
      </c>
      <c r="J127" s="28" t="s">
        <v>10</v>
      </c>
      <c r="K127" s="29" t="s">
        <v>11</v>
      </c>
      <c r="L127" s="30" t="s">
        <v>12</v>
      </c>
      <c r="M127" s="30" t="s">
        <v>13</v>
      </c>
      <c r="N127" s="30" t="s">
        <v>14</v>
      </c>
      <c r="O127" s="30" t="s">
        <v>15</v>
      </c>
      <c r="P127" s="30" t="s">
        <v>16</v>
      </c>
      <c r="Q127" s="30" t="s">
        <v>17</v>
      </c>
      <c r="R127" s="30" t="s">
        <v>18</v>
      </c>
      <c r="S127" s="28" t="s">
        <v>19</v>
      </c>
    </row>
    <row r="128" spans="1:19" x14ac:dyDescent="0.25">
      <c r="A128" s="56" t="s">
        <v>180</v>
      </c>
      <c r="B128" s="57" t="s">
        <v>181</v>
      </c>
      <c r="C128" s="58">
        <v>20905</v>
      </c>
      <c r="D128" s="58">
        <v>9552</v>
      </c>
      <c r="E128" s="58">
        <v>694</v>
      </c>
      <c r="F128" s="58">
        <v>670</v>
      </c>
      <c r="G128" s="58">
        <v>10870</v>
      </c>
      <c r="H128" s="58">
        <v>442</v>
      </c>
      <c r="I128" s="58">
        <v>615</v>
      </c>
      <c r="J128" s="58">
        <v>2887</v>
      </c>
      <c r="K128" s="59">
        <v>9.0389900000000001</v>
      </c>
      <c r="L128" s="60">
        <f t="shared" ref="L128:R131" si="0">D128/$C128</f>
        <v>0.45692418081798614</v>
      </c>
      <c r="M128" s="60">
        <f t="shared" si="0"/>
        <v>3.3197799569480983E-2</v>
      </c>
      <c r="N128" s="60">
        <f t="shared" si="0"/>
        <v>3.2049748863908156E-2</v>
      </c>
      <c r="O128" s="60">
        <f t="shared" si="0"/>
        <v>0.5199712987323607</v>
      </c>
      <c r="P128" s="60">
        <f t="shared" si="0"/>
        <v>2.1143267160966275E-2</v>
      </c>
      <c r="Q128" s="60">
        <f t="shared" si="0"/>
        <v>2.9418799330303756E-2</v>
      </c>
      <c r="R128" s="60">
        <f t="shared" si="0"/>
        <v>0.13810093279119828</v>
      </c>
      <c r="S128" s="61">
        <f>SUM(C128:C131)</f>
        <v>58831</v>
      </c>
    </row>
    <row r="129" spans="1:19" x14ac:dyDescent="0.25">
      <c r="A129" s="56" t="s">
        <v>182</v>
      </c>
      <c r="B129" s="57" t="s">
        <v>181</v>
      </c>
      <c r="C129" s="58">
        <v>21905</v>
      </c>
      <c r="D129" s="58">
        <v>10226</v>
      </c>
      <c r="E129" s="58">
        <v>828</v>
      </c>
      <c r="F129" s="58">
        <v>878</v>
      </c>
      <c r="G129" s="58">
        <v>10286</v>
      </c>
      <c r="H129" s="58">
        <v>463</v>
      </c>
      <c r="I129" s="58">
        <v>959</v>
      </c>
      <c r="J129" s="58">
        <v>3801</v>
      </c>
      <c r="K129" s="59">
        <v>9.9194700000000005</v>
      </c>
      <c r="L129" s="60">
        <f t="shared" si="0"/>
        <v>0.46683405615156359</v>
      </c>
      <c r="M129" s="60">
        <f t="shared" si="0"/>
        <v>3.779958913490071E-2</v>
      </c>
      <c r="N129" s="60">
        <f t="shared" si="0"/>
        <v>4.0082173019858482E-2</v>
      </c>
      <c r="O129" s="60">
        <f t="shared" si="0"/>
        <v>0.46957315681351292</v>
      </c>
      <c r="P129" s="60">
        <f t="shared" si="0"/>
        <v>2.1136726774708972E-2</v>
      </c>
      <c r="Q129" s="60">
        <f t="shared" si="0"/>
        <v>4.3779958913490069E-2</v>
      </c>
      <c r="R129" s="60">
        <f t="shared" si="0"/>
        <v>0.17352202693448984</v>
      </c>
      <c r="S129" s="62"/>
    </row>
    <row r="130" spans="1:19" x14ac:dyDescent="0.25">
      <c r="A130" s="56" t="s">
        <v>183</v>
      </c>
      <c r="B130" s="57" t="s">
        <v>181</v>
      </c>
      <c r="C130" s="58">
        <v>7146</v>
      </c>
      <c r="D130" s="58">
        <v>3391</v>
      </c>
      <c r="E130" s="58">
        <v>275</v>
      </c>
      <c r="F130" s="58">
        <v>288</v>
      </c>
      <c r="G130" s="58">
        <v>3334</v>
      </c>
      <c r="H130" s="58">
        <v>146</v>
      </c>
      <c r="I130" s="58">
        <v>329</v>
      </c>
      <c r="J130" s="58">
        <v>1303</v>
      </c>
      <c r="K130" s="59">
        <v>10.0542</v>
      </c>
      <c r="L130" s="60">
        <f t="shared" si="0"/>
        <v>0.47453120626924156</v>
      </c>
      <c r="M130" s="60">
        <f t="shared" si="0"/>
        <v>3.8483067450321859E-2</v>
      </c>
      <c r="N130" s="60">
        <f t="shared" si="0"/>
        <v>4.0302267002518891E-2</v>
      </c>
      <c r="O130" s="60">
        <f t="shared" si="0"/>
        <v>0.46655471592499298</v>
      </c>
      <c r="P130" s="60">
        <f t="shared" si="0"/>
        <v>2.0431010355443605E-2</v>
      </c>
      <c r="Q130" s="60">
        <f t="shared" si="0"/>
        <v>4.6039742513294152E-2</v>
      </c>
      <c r="R130" s="60">
        <f t="shared" si="0"/>
        <v>0.18233977050097958</v>
      </c>
      <c r="S130" s="62"/>
    </row>
    <row r="131" spans="1:19" x14ac:dyDescent="0.25">
      <c r="A131" s="63" t="s">
        <v>184</v>
      </c>
      <c r="B131" s="64" t="s">
        <v>181</v>
      </c>
      <c r="C131" s="65">
        <v>8875</v>
      </c>
      <c r="D131" s="65">
        <v>4145</v>
      </c>
      <c r="E131" s="65">
        <v>327</v>
      </c>
      <c r="F131" s="65">
        <v>364</v>
      </c>
      <c r="G131" s="65">
        <v>4116</v>
      </c>
      <c r="H131" s="65">
        <v>174</v>
      </c>
      <c r="I131" s="65">
        <v>370</v>
      </c>
      <c r="J131" s="65">
        <v>1518</v>
      </c>
      <c r="K131" s="66">
        <v>9.95594</v>
      </c>
      <c r="L131" s="67">
        <f t="shared" si="0"/>
        <v>0.46704225352112677</v>
      </c>
      <c r="M131" s="67">
        <f t="shared" si="0"/>
        <v>3.6845070422535209E-2</v>
      </c>
      <c r="N131" s="67">
        <f t="shared" si="0"/>
        <v>4.1014084507042255E-2</v>
      </c>
      <c r="O131" s="67">
        <f t="shared" si="0"/>
        <v>0.46377464788732392</v>
      </c>
      <c r="P131" s="67">
        <f t="shared" si="0"/>
        <v>1.9605633802816901E-2</v>
      </c>
      <c r="Q131" s="67">
        <f t="shared" si="0"/>
        <v>4.1690140845070424E-2</v>
      </c>
      <c r="R131" s="67">
        <f t="shared" si="0"/>
        <v>0.17104225352112676</v>
      </c>
      <c r="S131" s="68"/>
    </row>
    <row r="132" spans="1:19" ht="45" x14ac:dyDescent="0.25">
      <c r="A132" s="69" t="s">
        <v>1</v>
      </c>
      <c r="B132" s="69" t="s">
        <v>185</v>
      </c>
      <c r="C132" s="70" t="s">
        <v>3</v>
      </c>
      <c r="D132" s="70" t="s">
        <v>4</v>
      </c>
      <c r="E132" s="70" t="s">
        <v>5</v>
      </c>
      <c r="F132" s="70" t="s">
        <v>6</v>
      </c>
      <c r="G132" s="70" t="s">
        <v>7</v>
      </c>
      <c r="H132" s="70" t="s">
        <v>8</v>
      </c>
      <c r="I132" s="70" t="s">
        <v>9</v>
      </c>
      <c r="J132" s="70" t="s">
        <v>10</v>
      </c>
      <c r="K132" s="71" t="s">
        <v>11</v>
      </c>
      <c r="L132" s="72" t="s">
        <v>12</v>
      </c>
      <c r="M132" s="72" t="s">
        <v>13</v>
      </c>
      <c r="N132" s="72" t="s">
        <v>14</v>
      </c>
      <c r="O132" s="72" t="s">
        <v>15</v>
      </c>
      <c r="P132" s="72" t="s">
        <v>16</v>
      </c>
      <c r="Q132" s="72" t="s">
        <v>17</v>
      </c>
      <c r="R132" s="72" t="s">
        <v>18</v>
      </c>
      <c r="S132" s="70" t="s">
        <v>19</v>
      </c>
    </row>
    <row r="133" spans="1:19" ht="18" x14ac:dyDescent="0.35">
      <c r="A133" s="73" t="s">
        <v>186</v>
      </c>
      <c r="B133" s="74" t="s">
        <v>187</v>
      </c>
      <c r="C133" s="75">
        <v>23492</v>
      </c>
      <c r="D133" s="75">
        <v>19324</v>
      </c>
      <c r="E133" s="75">
        <v>1021</v>
      </c>
      <c r="F133" s="75">
        <v>1521</v>
      </c>
      <c r="G133" s="75">
        <v>4531</v>
      </c>
      <c r="H133" s="75">
        <v>201</v>
      </c>
      <c r="I133" s="75">
        <v>5449</v>
      </c>
      <c r="J133" s="75">
        <v>12949</v>
      </c>
      <c r="K133" s="76">
        <v>24.0535</v>
      </c>
      <c r="L133" s="77">
        <v>0.82257789885918609</v>
      </c>
      <c r="M133" s="77">
        <v>4.3461603950280946E-2</v>
      </c>
      <c r="N133" s="77">
        <v>6.4745445257960152E-2</v>
      </c>
      <c r="O133" s="77">
        <v>0.19287416993018899</v>
      </c>
      <c r="P133" s="77">
        <v>8.5561042056870422E-3</v>
      </c>
      <c r="Q133" s="77">
        <v>0.23195130257108804</v>
      </c>
      <c r="R133" s="77">
        <v>0.55120892218627615</v>
      </c>
      <c r="S133" s="78">
        <f>SUM(C133:C135)</f>
        <v>49340</v>
      </c>
    </row>
    <row r="134" spans="1:19" ht="18" x14ac:dyDescent="0.35">
      <c r="A134" s="79" t="s">
        <v>186</v>
      </c>
      <c r="B134" s="80" t="s">
        <v>187</v>
      </c>
      <c r="C134" s="81">
        <v>11781</v>
      </c>
      <c r="D134" s="81">
        <v>9841</v>
      </c>
      <c r="E134" s="81">
        <v>501</v>
      </c>
      <c r="F134" s="81">
        <v>738</v>
      </c>
      <c r="G134" s="81">
        <v>2330</v>
      </c>
      <c r="H134" s="81">
        <v>99</v>
      </c>
      <c r="I134" s="81">
        <v>2699</v>
      </c>
      <c r="J134" s="81">
        <v>6459</v>
      </c>
      <c r="K134" s="82">
        <v>23.9117</v>
      </c>
      <c r="L134" s="83">
        <v>0.83532807062218828</v>
      </c>
      <c r="M134" s="83">
        <v>4.2526101349630759E-2</v>
      </c>
      <c r="N134" s="83">
        <v>6.2643239113827354E-2</v>
      </c>
      <c r="O134" s="83">
        <v>0.19777608012902131</v>
      </c>
      <c r="P134" s="83">
        <v>8.4033613445378148E-3</v>
      </c>
      <c r="Q134" s="83">
        <v>0.22909769968593499</v>
      </c>
      <c r="R134" s="83">
        <v>0.54825566590272468</v>
      </c>
      <c r="S134" s="84"/>
    </row>
    <row r="135" spans="1:19" ht="18" x14ac:dyDescent="0.35">
      <c r="A135" s="85" t="s">
        <v>186</v>
      </c>
      <c r="B135" s="86" t="s">
        <v>187</v>
      </c>
      <c r="C135" s="87">
        <v>14067</v>
      </c>
      <c r="D135" s="87">
        <v>11545</v>
      </c>
      <c r="E135" s="87">
        <v>567</v>
      </c>
      <c r="F135" s="87">
        <v>835</v>
      </c>
      <c r="G135" s="87">
        <v>2770</v>
      </c>
      <c r="H135" s="87">
        <v>119</v>
      </c>
      <c r="I135" s="87">
        <v>3165</v>
      </c>
      <c r="J135" s="87">
        <v>7549</v>
      </c>
      <c r="K135" s="88">
        <v>23.764099999999999</v>
      </c>
      <c r="L135" s="89">
        <v>0.8207151489301201</v>
      </c>
      <c r="M135" s="89">
        <v>4.0307101727447218E-2</v>
      </c>
      <c r="N135" s="89">
        <v>5.9358782967228262E-2</v>
      </c>
      <c r="O135" s="89">
        <v>0.19691476505296082</v>
      </c>
      <c r="P135" s="89">
        <v>8.4595151773654651E-3</v>
      </c>
      <c r="Q135" s="89">
        <v>0.22499466837278737</v>
      </c>
      <c r="R135" s="89">
        <v>0.53664605104144447</v>
      </c>
      <c r="S135" s="90"/>
    </row>
    <row r="136" spans="1:19" ht="18" x14ac:dyDescent="0.35">
      <c r="A136" s="79" t="s">
        <v>186</v>
      </c>
      <c r="B136" s="80" t="s">
        <v>188</v>
      </c>
      <c r="C136" s="81">
        <v>7259</v>
      </c>
      <c r="D136" s="81">
        <v>4638</v>
      </c>
      <c r="E136" s="81">
        <v>696</v>
      </c>
      <c r="F136" s="81">
        <v>857</v>
      </c>
      <c r="G136" s="81">
        <v>2043</v>
      </c>
      <c r="H136" s="81">
        <v>100</v>
      </c>
      <c r="I136" s="81">
        <v>989</v>
      </c>
      <c r="J136" s="81">
        <v>2776</v>
      </c>
      <c r="K136" s="82">
        <v>16.166799999999999</v>
      </c>
      <c r="L136" s="83">
        <v>0.63893098222895717</v>
      </c>
      <c r="M136" s="83">
        <v>9.5880975340956048E-2</v>
      </c>
      <c r="N136" s="83">
        <v>0.11806033888965423</v>
      </c>
      <c r="O136" s="83">
        <v>0.28144372503099602</v>
      </c>
      <c r="P136" s="83">
        <v>1.3776002204160353E-2</v>
      </c>
      <c r="Q136" s="83">
        <v>0.13624466179914588</v>
      </c>
      <c r="R136" s="83">
        <v>0.38242182118749141</v>
      </c>
      <c r="S136" s="84">
        <f>SUM(C136:C137)</f>
        <v>9673</v>
      </c>
    </row>
    <row r="137" spans="1:19" ht="18" x14ac:dyDescent="0.35">
      <c r="A137" s="85" t="s">
        <v>186</v>
      </c>
      <c r="B137" s="86" t="s">
        <v>188</v>
      </c>
      <c r="C137" s="87">
        <v>2414</v>
      </c>
      <c r="D137" s="87">
        <v>1519</v>
      </c>
      <c r="E137" s="87">
        <v>233</v>
      </c>
      <c r="F137" s="87">
        <v>271</v>
      </c>
      <c r="G137" s="87">
        <v>743</v>
      </c>
      <c r="H137" s="87">
        <v>30</v>
      </c>
      <c r="I137" s="87">
        <v>306</v>
      </c>
      <c r="J137" s="87">
        <v>891</v>
      </c>
      <c r="K137" s="88">
        <v>16.2059</v>
      </c>
      <c r="L137" s="89">
        <v>0.62924606462303234</v>
      </c>
      <c r="M137" s="89">
        <v>9.6520298260149129E-2</v>
      </c>
      <c r="N137" s="89">
        <v>0.11226180613090307</v>
      </c>
      <c r="O137" s="89">
        <v>0.30778790389395194</v>
      </c>
      <c r="P137" s="89">
        <v>1.2427506213753107E-2</v>
      </c>
      <c r="Q137" s="89">
        <v>0.12676056338028169</v>
      </c>
      <c r="R137" s="89">
        <v>0.36909693454846726</v>
      </c>
      <c r="S137" s="90"/>
    </row>
    <row r="138" spans="1:19" ht="18" x14ac:dyDescent="0.35">
      <c r="A138" s="73" t="s">
        <v>186</v>
      </c>
      <c r="B138" s="74" t="s">
        <v>189</v>
      </c>
      <c r="C138" s="75">
        <v>30385</v>
      </c>
      <c r="D138" s="75">
        <v>17657</v>
      </c>
      <c r="E138" s="75">
        <v>544</v>
      </c>
      <c r="F138" s="75">
        <v>341</v>
      </c>
      <c r="G138" s="75">
        <v>18930</v>
      </c>
      <c r="H138" s="75">
        <v>806</v>
      </c>
      <c r="I138" s="75">
        <v>251</v>
      </c>
      <c r="J138" s="75">
        <v>1618</v>
      </c>
      <c r="K138" s="76">
        <v>7.18832</v>
      </c>
      <c r="L138" s="77">
        <v>0.58110909988481163</v>
      </c>
      <c r="M138" s="77">
        <v>1.7903570840875432E-2</v>
      </c>
      <c r="N138" s="77">
        <v>1.1222642751357578E-2</v>
      </c>
      <c r="O138" s="77">
        <v>0.62300477209149252</v>
      </c>
      <c r="P138" s="77">
        <v>2.6526246503208822E-2</v>
      </c>
      <c r="Q138" s="77">
        <v>8.2606549284186277E-3</v>
      </c>
      <c r="R138" s="77">
        <v>5.3249958861280235E-2</v>
      </c>
      <c r="S138" s="78">
        <f>SUM(C138:C140)</f>
        <v>62352</v>
      </c>
    </row>
    <row r="139" spans="1:19" ht="18" x14ac:dyDescent="0.35">
      <c r="A139" s="79" t="s">
        <v>186</v>
      </c>
      <c r="B139" s="80" t="s">
        <v>189</v>
      </c>
      <c r="C139" s="81">
        <v>16416</v>
      </c>
      <c r="D139" s="81">
        <v>9658</v>
      </c>
      <c r="E139" s="81">
        <v>272</v>
      </c>
      <c r="F139" s="81">
        <v>178</v>
      </c>
      <c r="G139" s="81">
        <v>10368</v>
      </c>
      <c r="H139" s="81">
        <v>443</v>
      </c>
      <c r="I139" s="81">
        <v>150</v>
      </c>
      <c r="J139" s="81">
        <v>900</v>
      </c>
      <c r="K139" s="82">
        <v>7.13992</v>
      </c>
      <c r="L139" s="83">
        <v>0.58832846003898631</v>
      </c>
      <c r="M139" s="83">
        <v>1.6569200779727095E-2</v>
      </c>
      <c r="N139" s="83">
        <v>1.084307992202729E-2</v>
      </c>
      <c r="O139" s="83">
        <v>0.63157894736842102</v>
      </c>
      <c r="P139" s="83">
        <v>2.6985867446393762E-2</v>
      </c>
      <c r="Q139" s="83">
        <v>9.1374269005847948E-3</v>
      </c>
      <c r="R139" s="83">
        <v>5.4824561403508769E-2</v>
      </c>
      <c r="S139" s="84"/>
    </row>
    <row r="140" spans="1:19" ht="18" x14ac:dyDescent="0.35">
      <c r="A140" s="85" t="s">
        <v>186</v>
      </c>
      <c r="B140" s="86" t="s">
        <v>189</v>
      </c>
      <c r="C140" s="87">
        <v>15551</v>
      </c>
      <c r="D140" s="87">
        <v>9034</v>
      </c>
      <c r="E140" s="87">
        <v>277</v>
      </c>
      <c r="F140" s="87">
        <v>156</v>
      </c>
      <c r="G140" s="87">
        <v>9889</v>
      </c>
      <c r="H140" s="87">
        <v>432</v>
      </c>
      <c r="I140" s="87">
        <v>142</v>
      </c>
      <c r="J140" s="87">
        <v>828</v>
      </c>
      <c r="K140" s="88">
        <v>7.1055200000000003</v>
      </c>
      <c r="L140" s="89">
        <v>0.5809272715580992</v>
      </c>
      <c r="M140" s="89">
        <v>1.78123593338049E-2</v>
      </c>
      <c r="N140" s="89">
        <v>1.0031509227702398E-2</v>
      </c>
      <c r="O140" s="89">
        <v>0.63590765867146803</v>
      </c>
      <c r="P140" s="89">
        <v>2.7779564015175874E-2</v>
      </c>
      <c r="Q140" s="89">
        <v>9.13124557906244E-3</v>
      </c>
      <c r="R140" s="89">
        <v>5.3244164362420424E-2</v>
      </c>
      <c r="S140" s="90"/>
    </row>
    <row r="141" spans="1:19" ht="18" x14ac:dyDescent="0.35">
      <c r="A141" s="73" t="s">
        <v>186</v>
      </c>
      <c r="B141" s="74" t="s">
        <v>190</v>
      </c>
      <c r="C141" s="75">
        <v>28846</v>
      </c>
      <c r="D141" s="75">
        <v>14978</v>
      </c>
      <c r="E141" s="75">
        <v>1423</v>
      </c>
      <c r="F141" s="75">
        <v>1463</v>
      </c>
      <c r="G141" s="75">
        <v>16352</v>
      </c>
      <c r="H141" s="75">
        <v>729</v>
      </c>
      <c r="I141" s="75">
        <v>783</v>
      </c>
      <c r="J141" s="75">
        <v>3389</v>
      </c>
      <c r="K141" s="76">
        <v>8.6822400000000002</v>
      </c>
      <c r="L141" s="77">
        <v>0.51924010261388065</v>
      </c>
      <c r="M141" s="77">
        <v>4.9330929764958745E-2</v>
      </c>
      <c r="N141" s="77">
        <v>5.071760382722041E-2</v>
      </c>
      <c r="O141" s="77">
        <v>0.56687235665256885</v>
      </c>
      <c r="P141" s="77">
        <v>2.5272134784718851E-2</v>
      </c>
      <c r="Q141" s="77">
        <v>2.71441447687721E-2</v>
      </c>
      <c r="R141" s="77">
        <v>0.11748595992511961</v>
      </c>
      <c r="S141" s="78">
        <f>SUM(C141:C142)</f>
        <v>37622</v>
      </c>
    </row>
    <row r="142" spans="1:19" ht="18" x14ac:dyDescent="0.35">
      <c r="A142" s="85" t="s">
        <v>186</v>
      </c>
      <c r="B142" s="86" t="s">
        <v>190</v>
      </c>
      <c r="C142" s="87">
        <v>8776</v>
      </c>
      <c r="D142" s="87">
        <v>4554</v>
      </c>
      <c r="E142" s="87">
        <v>457</v>
      </c>
      <c r="F142" s="87">
        <v>468</v>
      </c>
      <c r="G142" s="87">
        <v>5081</v>
      </c>
      <c r="H142" s="87">
        <v>204</v>
      </c>
      <c r="I142" s="87">
        <v>207</v>
      </c>
      <c r="J142" s="87">
        <v>954</v>
      </c>
      <c r="K142" s="88">
        <v>8.4315200000000008</v>
      </c>
      <c r="L142" s="89">
        <v>0.51891522333637197</v>
      </c>
      <c r="M142" s="89">
        <v>5.2073837739288968E-2</v>
      </c>
      <c r="N142" s="89">
        <v>5.3327256153144938E-2</v>
      </c>
      <c r="O142" s="89">
        <v>0.57896536007292621</v>
      </c>
      <c r="P142" s="89">
        <v>2.3245214220601641E-2</v>
      </c>
      <c r="Q142" s="89">
        <v>2.3587055606198722E-2</v>
      </c>
      <c r="R142" s="89">
        <v>0.10870556061987238</v>
      </c>
      <c r="S142" s="9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Sowd, Gregory A</dc:creator>
  <cp:lastModifiedBy>Sowd, Gregory A</cp:lastModifiedBy>
  <dcterms:created xsi:type="dcterms:W3CDTF">2023-04-03T13:45:49Z</dcterms:created>
  <dcterms:modified xsi:type="dcterms:W3CDTF">2023-04-03T13:46:55Z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2c8cef-6f2b-4af1-b4ac-d815ff795cd6_Enabled">
    <vt:lpwstr>true</vt:lpwstr>
  </property>
  <property fmtid="{D5CDD505-2E9C-101B-9397-08002B2CF9AE}" pid="3" name="MSIP_Label_792c8cef-6f2b-4af1-b4ac-d815ff795cd6_SetDate">
    <vt:lpwstr>2023-04-03T13:46:43Z</vt:lpwstr>
  </property>
  <property fmtid="{D5CDD505-2E9C-101B-9397-08002B2CF9AE}" pid="4" name="MSIP_Label_792c8cef-6f2b-4af1-b4ac-d815ff795cd6_Method">
    <vt:lpwstr>Standard</vt:lpwstr>
  </property>
  <property fmtid="{D5CDD505-2E9C-101B-9397-08002B2CF9AE}" pid="5" name="MSIP_Label_792c8cef-6f2b-4af1-b4ac-d815ff795cd6_Name">
    <vt:lpwstr>VUMC General</vt:lpwstr>
  </property>
  <property fmtid="{D5CDD505-2E9C-101B-9397-08002B2CF9AE}" pid="6" name="MSIP_Label_792c8cef-6f2b-4af1-b4ac-d815ff795cd6_SiteId">
    <vt:lpwstr>ef575030-1424-4ed8-b83c-12c533d879ab</vt:lpwstr>
  </property>
  <property fmtid="{D5CDD505-2E9C-101B-9397-08002B2CF9AE}" pid="7" name="MSIP_Label_792c8cef-6f2b-4af1-b4ac-d815ff795cd6_ActionId">
    <vt:lpwstr>be5657c1-166c-4607-b0dc-6163ff5291f5</vt:lpwstr>
  </property>
  <property fmtid="{D5CDD505-2E9C-101B-9397-08002B2CF9AE}" pid="8" name="MSIP_Label_792c8cef-6f2b-4af1-b4ac-d815ff795cd6_ContentBits">
    <vt:lpwstr>0</vt:lpwstr>
  </property>
</Properties>
</file>