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HE_Inter-validity-pro\RoB project - Kirstine\Manuscript\Final - manus I\Submission - PLOS revised 2\"/>
    </mc:Choice>
  </mc:AlternateContent>
  <bookViews>
    <workbookView xWindow="0" yWindow="0" windowWidth="28800" windowHeight="14100"/>
  </bookViews>
  <sheets>
    <sheet name="AgreementRa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L3" i="1"/>
  <c r="M3" i="1"/>
  <c r="N3" i="1"/>
  <c r="O3" i="1"/>
  <c r="P3" i="1"/>
  <c r="Q3" i="1"/>
  <c r="R3" i="1"/>
  <c r="S3" i="1"/>
  <c r="T3" i="1" s="1"/>
  <c r="U3" i="1"/>
  <c r="V3" i="1"/>
  <c r="C4" i="1"/>
  <c r="U4" i="1" s="1"/>
  <c r="L4" i="1"/>
  <c r="M4" i="1"/>
  <c r="N4" i="1"/>
  <c r="O4" i="1"/>
  <c r="P4" i="1"/>
  <c r="Q4" i="1"/>
  <c r="R4" i="1"/>
  <c r="S4" i="1"/>
  <c r="V4" i="1" s="1"/>
  <c r="T4" i="1"/>
  <c r="C5" i="1"/>
  <c r="L5" i="1"/>
  <c r="M5" i="1"/>
  <c r="N5" i="1"/>
  <c r="O5" i="1"/>
  <c r="P5" i="1"/>
  <c r="Q5" i="1"/>
  <c r="R5" i="1"/>
  <c r="S5" i="1"/>
  <c r="T5" i="1" s="1"/>
  <c r="U5" i="1"/>
  <c r="V5" i="1"/>
  <c r="C6" i="1"/>
  <c r="S6" i="1" s="1"/>
  <c r="L6" i="1"/>
  <c r="M6" i="1"/>
  <c r="N6" i="1"/>
  <c r="O6" i="1"/>
  <c r="P6" i="1"/>
  <c r="Q6" i="1"/>
  <c r="R6" i="1"/>
  <c r="C7" i="1"/>
  <c r="L7" i="1"/>
  <c r="M7" i="1"/>
  <c r="N7" i="1"/>
  <c r="O7" i="1"/>
  <c r="P7" i="1"/>
  <c r="Q7" i="1"/>
  <c r="R7" i="1"/>
  <c r="S7" i="1"/>
  <c r="T7" i="1" s="1"/>
  <c r="U7" i="1"/>
  <c r="V7" i="1"/>
  <c r="C8" i="1"/>
  <c r="U8" i="1" s="1"/>
  <c r="L8" i="1"/>
  <c r="M8" i="1"/>
  <c r="N8" i="1"/>
  <c r="O8" i="1"/>
  <c r="P8" i="1"/>
  <c r="Q8" i="1"/>
  <c r="R8" i="1"/>
  <c r="S8" i="1"/>
  <c r="T8" i="1"/>
  <c r="C9" i="1"/>
  <c r="L9" i="1"/>
  <c r="M9" i="1"/>
  <c r="N9" i="1"/>
  <c r="O9" i="1"/>
  <c r="P9" i="1"/>
  <c r="Q9" i="1"/>
  <c r="R9" i="1"/>
  <c r="S9" i="1"/>
  <c r="T9" i="1" s="1"/>
  <c r="U9" i="1"/>
  <c r="V9" i="1"/>
  <c r="C10" i="1"/>
  <c r="S10" i="1" s="1"/>
  <c r="L10" i="1"/>
  <c r="M10" i="1"/>
  <c r="N10" i="1"/>
  <c r="O10" i="1"/>
  <c r="P10" i="1"/>
  <c r="Q10" i="1"/>
  <c r="R10" i="1"/>
  <c r="C11" i="1"/>
  <c r="L11" i="1"/>
  <c r="M11" i="1"/>
  <c r="N11" i="1"/>
  <c r="O11" i="1"/>
  <c r="P11" i="1"/>
  <c r="Q11" i="1"/>
  <c r="R11" i="1"/>
  <c r="S11" i="1"/>
  <c r="T11" i="1" s="1"/>
  <c r="U11" i="1"/>
  <c r="V11" i="1"/>
  <c r="C12" i="1"/>
  <c r="S12" i="1" s="1"/>
  <c r="L12" i="1"/>
  <c r="M12" i="1"/>
  <c r="N12" i="1"/>
  <c r="O12" i="1"/>
  <c r="P12" i="1"/>
  <c r="Q12" i="1"/>
  <c r="R12" i="1"/>
  <c r="C13" i="1"/>
  <c r="U13" i="1" s="1"/>
  <c r="V13" i="1" s="1"/>
  <c r="L13" i="1"/>
  <c r="M13" i="1"/>
  <c r="N13" i="1"/>
  <c r="O13" i="1"/>
  <c r="P13" i="1"/>
  <c r="Q13" i="1"/>
  <c r="R13" i="1"/>
  <c r="S13" i="1"/>
  <c r="T13" i="1" s="1"/>
  <c r="C14" i="1"/>
  <c r="S14" i="1" s="1"/>
  <c r="L14" i="1"/>
  <c r="M14" i="1"/>
  <c r="N14" i="1"/>
  <c r="O14" i="1"/>
  <c r="P14" i="1"/>
  <c r="Q14" i="1"/>
  <c r="R14" i="1"/>
  <c r="T14" i="1" l="1"/>
  <c r="T12" i="1"/>
  <c r="V12" i="1"/>
  <c r="V8" i="1"/>
  <c r="T10" i="1"/>
  <c r="V6" i="1"/>
  <c r="T6" i="1"/>
  <c r="U14" i="1"/>
  <c r="V14" i="1" s="1"/>
  <c r="U12" i="1"/>
  <c r="U10" i="1"/>
  <c r="V10" i="1" s="1"/>
  <c r="U6" i="1"/>
</calcChain>
</file>

<file path=xl/sharedStrings.xml><?xml version="1.0" encoding="utf-8"?>
<sst xmlns="http://schemas.openxmlformats.org/spreadsheetml/2006/main" count="47" uniqueCount="40">
  <si>
    <t>Conflicts of interest</t>
  </si>
  <si>
    <t>AY</t>
  </si>
  <si>
    <t>Health status and detailed information</t>
  </si>
  <si>
    <t>AG</t>
  </si>
  <si>
    <t>Health status</t>
  </si>
  <si>
    <t>AD</t>
  </si>
  <si>
    <t>Exclusions</t>
  </si>
  <si>
    <t>AA</t>
  </si>
  <si>
    <t>Attrition II</t>
  </si>
  <si>
    <t>X</t>
  </si>
  <si>
    <t>Attrition I</t>
  </si>
  <si>
    <t>U</t>
  </si>
  <si>
    <t>Blinded outcome assessment</t>
  </si>
  <si>
    <t>R</t>
  </si>
  <si>
    <t>Blinded experiment conduction</t>
  </si>
  <si>
    <t>O</t>
  </si>
  <si>
    <t>Randomization method</t>
  </si>
  <si>
    <t>L</t>
  </si>
  <si>
    <t>Randomization</t>
  </si>
  <si>
    <t>I</t>
  </si>
  <si>
    <t>Sample size</t>
  </si>
  <si>
    <t>F</t>
  </si>
  <si>
    <t>Sample size calculation</t>
  </si>
  <si>
    <t>C</t>
  </si>
  <si>
    <t>kappa</t>
  </si>
  <si>
    <t>expected</t>
  </si>
  <si>
    <t>disagree</t>
  </si>
  <si>
    <t>agree</t>
  </si>
  <si>
    <t>JlKl</t>
  </si>
  <si>
    <t>JlKh</t>
  </si>
  <si>
    <t>JhKl</t>
  </si>
  <si>
    <t>JhKh</t>
  </si>
  <si>
    <t>JCagree</t>
  </si>
  <si>
    <t>KCagree</t>
  </si>
  <si>
    <t>KJagree</t>
  </si>
  <si>
    <t>n</t>
  </si>
  <si>
    <t>criteria</t>
  </si>
  <si>
    <t>Excel Collumn</t>
  </si>
  <si>
    <t>Percentages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</si>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</sst>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164" fontId="1" fillId="0" borderId="0" xfId="1" applyNumberFormat="1"/>
    <xf numFmtId="165" fontId="1" fillId="0" borderId="4" xfId="1" applyNumberFormat="1" applyBorder="1" applyAlignment="1">
      <alignment horizontal="center"/>
    </xf>
    <xf numFmtId="10" fontId="1" fillId="0" borderId="0" xfId="1" applyNumberFormat="1" applyBorder="1" applyAlignment="1">
      <alignment horizontal="center"/>
    </xf>
    <xf numFmtId="10" fontId="1" fillId="0" borderId="5" xfId="1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" xfId="1" applyBorder="1" applyAlignment="1">
      <alignment horizontal="center"/>
    </xf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18</xdr:row>
      <xdr:rowOff>9524</xdr:rowOff>
    </xdr:from>
    <xdr:to>
      <xdr:col>21</xdr:col>
      <xdr:colOff>1390649</xdr:colOff>
      <xdr:row>24</xdr:row>
      <xdr:rowOff>9525</xdr:rowOff>
    </xdr:to>
    <xdr:sp macro="" textlink="">
      <xdr:nvSpPr>
        <xdr:cNvPr id="2" name="Tekstfelt 1"/>
        <xdr:cNvSpPr txBox="1"/>
      </xdr:nvSpPr>
      <xdr:spPr>
        <a:xfrm>
          <a:off x="1228724" y="2924174"/>
          <a:ext cx="12182475" cy="971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  <a:spcAft>
              <a:spcPts val="0"/>
            </a:spcAft>
          </a:pPr>
          <a:r>
            <a:rPr lang="da-DK" sz="1100"/>
            <a:t>Overall, the percent agreement between the reviewers was good to excellent, being between 82.8-99.8. The lowest - attrition I and II (82.8% and 93.6% respectively) reflects very well the inconsistency in and incoherence between number of animals at the beginning of the study, in certain results and in the end of the study.</a:t>
          </a:r>
        </a:p>
        <a:p>
          <a:pPr>
            <a:lnSpc>
              <a:spcPct val="150000"/>
            </a:lnSpc>
            <a:spcAft>
              <a:spcPts val="0"/>
            </a:spcAft>
          </a:pPr>
          <a:r>
            <a:rPr lang="da-DK" sz="1100"/>
            <a:t> </a:t>
          </a:r>
        </a:p>
        <a:p>
          <a:pPr>
            <a:lnSpc>
              <a:spcPct val="150000"/>
            </a:lnSpc>
            <a:spcAft>
              <a:spcPts val="0"/>
            </a:spcAft>
          </a:pPr>
          <a:r>
            <a:rPr lang="da-DK" sz="1100"/>
            <a:t>The Kappa statistics for agreement between the reviewers was good to excellent, being above 0.75 for most items. It was moderate for blinding (0.47), attrition I (0.60), attrition II (0.53), and health status (0.70).</a:t>
          </a:r>
        </a:p>
        <a:p>
          <a:pPr>
            <a:lnSpc>
              <a:spcPct val="150000"/>
            </a:lnSpc>
            <a:spcAft>
              <a:spcPts val="0"/>
            </a:spcAft>
          </a:pP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workbookViewId="0">
      <selection activeCell="D37" sqref="D37"/>
    </sheetView>
  </sheetViews>
  <sheetFormatPr defaultRowHeight="15" x14ac:dyDescent="0.25"/>
  <cols>
    <col min="1" max="1" width="14.7109375" style="1" customWidth="1"/>
    <col min="2" max="2" width="48.28515625" style="1" customWidth="1"/>
    <col min="3" max="3" width="8" style="1" customWidth="1"/>
    <col min="4" max="10" width="9.140625" style="3"/>
    <col min="11" max="11" width="9.140625" style="1"/>
    <col min="12" max="18" width="9.140625" style="2"/>
    <col min="19" max="21" width="9.140625" style="1"/>
    <col min="22" max="22" width="21" style="1" customWidth="1"/>
    <col min="23" max="16384" width="9.140625" style="1"/>
  </cols>
  <sheetData>
    <row r="1" spans="1:25" x14ac:dyDescent="0.25">
      <c r="D1" s="34" t="s">
        <v>39</v>
      </c>
      <c r="E1" s="34"/>
      <c r="F1" s="34"/>
      <c r="G1" s="34"/>
      <c r="H1" s="34"/>
      <c r="I1" s="34"/>
      <c r="J1" s="34"/>
      <c r="L1" s="33" t="s">
        <v>38</v>
      </c>
      <c r="M1" s="33"/>
      <c r="N1" s="33"/>
      <c r="O1" s="33"/>
      <c r="P1" s="33"/>
      <c r="Q1" s="33"/>
      <c r="R1" s="33"/>
    </row>
    <row r="2" spans="1:25" x14ac:dyDescent="0.25">
      <c r="A2" s="1" t="s">
        <v>37</v>
      </c>
      <c r="B2" s="1" t="s">
        <v>36</v>
      </c>
      <c r="C2" s="1" t="s">
        <v>35</v>
      </c>
      <c r="D2" s="28" t="s">
        <v>34</v>
      </c>
      <c r="E2" s="27" t="s">
        <v>33</v>
      </c>
      <c r="F2" s="26" t="s">
        <v>32</v>
      </c>
      <c r="G2" s="32" t="s">
        <v>31</v>
      </c>
      <c r="H2" s="31" t="s">
        <v>30</v>
      </c>
      <c r="I2" s="31" t="s">
        <v>29</v>
      </c>
      <c r="J2" s="30" t="s">
        <v>28</v>
      </c>
      <c r="L2" s="28" t="s">
        <v>34</v>
      </c>
      <c r="M2" s="27" t="s">
        <v>33</v>
      </c>
      <c r="N2" s="27" t="s">
        <v>32</v>
      </c>
      <c r="O2" s="28" t="s">
        <v>31</v>
      </c>
      <c r="P2" s="27" t="s">
        <v>30</v>
      </c>
      <c r="Q2" s="27" t="s">
        <v>29</v>
      </c>
      <c r="R2" s="26" t="s">
        <v>28</v>
      </c>
      <c r="S2" s="32" t="s">
        <v>27</v>
      </c>
      <c r="T2" s="31" t="s">
        <v>26</v>
      </c>
      <c r="U2" s="31" t="s">
        <v>25</v>
      </c>
      <c r="V2" s="30" t="s">
        <v>24</v>
      </c>
      <c r="Y2" s="29"/>
    </row>
    <row r="3" spans="1:25" x14ac:dyDescent="0.25">
      <c r="A3" s="1" t="s">
        <v>23</v>
      </c>
      <c r="B3" s="1" t="s">
        <v>22</v>
      </c>
      <c r="C3" s="1">
        <f>SUM(G3:J3)</f>
        <v>500</v>
      </c>
      <c r="D3" s="28">
        <v>491</v>
      </c>
      <c r="E3" s="27">
        <v>494</v>
      </c>
      <c r="F3" s="26">
        <v>495</v>
      </c>
      <c r="G3" s="27">
        <v>468</v>
      </c>
      <c r="H3" s="27">
        <v>8</v>
      </c>
      <c r="I3" s="27">
        <v>1</v>
      </c>
      <c r="J3" s="26">
        <v>23</v>
      </c>
      <c r="L3" s="25">
        <f>D3/500</f>
        <v>0.98199999999999998</v>
      </c>
      <c r="M3" s="24">
        <f>E3/500</f>
        <v>0.98799999999999999</v>
      </c>
      <c r="N3" s="24">
        <f>F3/500</f>
        <v>0.99</v>
      </c>
      <c r="O3" s="25">
        <f>G3/500</f>
        <v>0.93600000000000005</v>
      </c>
      <c r="P3" s="24">
        <f>H3/500</f>
        <v>1.6E-2</v>
      </c>
      <c r="Q3" s="24">
        <f>I3/500</f>
        <v>2E-3</v>
      </c>
      <c r="R3" s="23">
        <f>J3/500</f>
        <v>4.5999999999999999E-2</v>
      </c>
      <c r="S3" s="10">
        <f>(G3+J3)/C3</f>
        <v>0.98199999999999998</v>
      </c>
      <c r="T3" s="9">
        <f>1-S3</f>
        <v>1.8000000000000016E-2</v>
      </c>
      <c r="U3" s="9">
        <f>((G3+H3)*(G3+I3)+(J3+I3)*(J3+H3))/C3^2</f>
        <v>0.89595199999999997</v>
      </c>
      <c r="V3" s="8">
        <f>(S3-U3)/(1-U3)</f>
        <v>0.82700292172843293</v>
      </c>
      <c r="Y3" s="7"/>
    </row>
    <row r="4" spans="1:25" x14ac:dyDescent="0.25">
      <c r="A4" s="1" t="s">
        <v>21</v>
      </c>
      <c r="B4" s="1" t="s">
        <v>20</v>
      </c>
      <c r="C4" s="1">
        <f>SUM(G4:J4)</f>
        <v>500</v>
      </c>
      <c r="D4" s="22">
        <v>449</v>
      </c>
      <c r="E4" s="21">
        <v>483</v>
      </c>
      <c r="F4" s="20">
        <v>466</v>
      </c>
      <c r="G4" s="21">
        <v>192</v>
      </c>
      <c r="H4" s="21">
        <v>29</v>
      </c>
      <c r="I4" s="21">
        <v>22</v>
      </c>
      <c r="J4" s="20">
        <v>257</v>
      </c>
      <c r="L4" s="19">
        <f>D4/500</f>
        <v>0.89800000000000002</v>
      </c>
      <c r="M4" s="18">
        <f>E4/500</f>
        <v>0.96599999999999997</v>
      </c>
      <c r="N4" s="18">
        <f>F4/500</f>
        <v>0.93200000000000005</v>
      </c>
      <c r="O4" s="19">
        <f>G4/500</f>
        <v>0.38400000000000001</v>
      </c>
      <c r="P4" s="18">
        <f>H4/500</f>
        <v>5.8000000000000003E-2</v>
      </c>
      <c r="Q4" s="18">
        <f>I4/500</f>
        <v>4.3999999999999997E-2</v>
      </c>
      <c r="R4" s="17">
        <f>J4/500</f>
        <v>0.51400000000000001</v>
      </c>
      <c r="S4" s="10">
        <f>(G4+J4)/C4</f>
        <v>0.89800000000000002</v>
      </c>
      <c r="T4" s="9">
        <f>1-S4</f>
        <v>0.10199999999999998</v>
      </c>
      <c r="U4" s="9">
        <f>((G4+H4)*(G4+I4)+(J4+I4)*(J4+H4))/C4^2</f>
        <v>0.50835200000000003</v>
      </c>
      <c r="V4" s="8">
        <f>(S4-U4)/(1-U4)</f>
        <v>0.79253449622494143</v>
      </c>
      <c r="Y4" s="7"/>
    </row>
    <row r="5" spans="1:25" x14ac:dyDescent="0.25">
      <c r="A5" s="1" t="s">
        <v>19</v>
      </c>
      <c r="B5" s="1" t="s">
        <v>18</v>
      </c>
      <c r="C5" s="1">
        <f>SUM(G5:J5)</f>
        <v>500</v>
      </c>
      <c r="D5" s="22">
        <v>482</v>
      </c>
      <c r="E5" s="21">
        <v>496</v>
      </c>
      <c r="F5" s="20">
        <v>486</v>
      </c>
      <c r="G5" s="21">
        <v>330</v>
      </c>
      <c r="H5" s="21">
        <v>6</v>
      </c>
      <c r="I5" s="21">
        <v>12</v>
      </c>
      <c r="J5" s="20">
        <v>152</v>
      </c>
      <c r="L5" s="19">
        <f>D5/500</f>
        <v>0.96399999999999997</v>
      </c>
      <c r="M5" s="18">
        <f>E5/500</f>
        <v>0.99199999999999999</v>
      </c>
      <c r="N5" s="18">
        <f>F5/500</f>
        <v>0.97199999999999998</v>
      </c>
      <c r="O5" s="19">
        <f>G5/500</f>
        <v>0.66</v>
      </c>
      <c r="P5" s="18">
        <f>H5/500</f>
        <v>1.2E-2</v>
      </c>
      <c r="Q5" s="18">
        <f>I5/500</f>
        <v>2.4E-2</v>
      </c>
      <c r="R5" s="17">
        <f>J5/500</f>
        <v>0.30399999999999999</v>
      </c>
      <c r="S5" s="10">
        <f>(G5+J5)/C5</f>
        <v>0.96399999999999997</v>
      </c>
      <c r="T5" s="9">
        <f>1-S5</f>
        <v>3.6000000000000032E-2</v>
      </c>
      <c r="U5" s="9">
        <f>((G5+H5)*(G5+I5)+(J5+I5)*(J5+H5))/C5^2</f>
        <v>0.56329600000000002</v>
      </c>
      <c r="V5" s="8">
        <f>(S5-U5)/(1-U5)</f>
        <v>0.91756429984611998</v>
      </c>
      <c r="Y5" s="7"/>
    </row>
    <row r="6" spans="1:25" x14ac:dyDescent="0.25">
      <c r="A6" s="1" t="s">
        <v>17</v>
      </c>
      <c r="B6" s="1" t="s">
        <v>16</v>
      </c>
      <c r="C6" s="1">
        <f>SUM(G6:J6)</f>
        <v>500</v>
      </c>
      <c r="D6" s="22">
        <v>493</v>
      </c>
      <c r="E6" s="21">
        <v>495</v>
      </c>
      <c r="F6" s="20">
        <v>498</v>
      </c>
      <c r="G6" s="21">
        <v>482</v>
      </c>
      <c r="H6" s="21">
        <v>2</v>
      </c>
      <c r="I6" s="21">
        <v>5</v>
      </c>
      <c r="J6" s="20">
        <v>11</v>
      </c>
      <c r="L6" s="19">
        <f>D6/500</f>
        <v>0.98599999999999999</v>
      </c>
      <c r="M6" s="18">
        <f>E6/500</f>
        <v>0.99</v>
      </c>
      <c r="N6" s="18">
        <f>F6/500</f>
        <v>0.996</v>
      </c>
      <c r="O6" s="19">
        <f>G6/500</f>
        <v>0.96399999999999997</v>
      </c>
      <c r="P6" s="18">
        <f>H6/500</f>
        <v>4.0000000000000001E-3</v>
      </c>
      <c r="Q6" s="18">
        <f>I6/500</f>
        <v>0.01</v>
      </c>
      <c r="R6" s="17">
        <f>J6/500</f>
        <v>2.1999999999999999E-2</v>
      </c>
      <c r="S6" s="10">
        <f>(G6+J6)/C6</f>
        <v>0.98599999999999999</v>
      </c>
      <c r="T6" s="9">
        <f>1-S6</f>
        <v>1.4000000000000012E-2</v>
      </c>
      <c r="U6" s="9">
        <f>((G6+H6)*(G6+I6)+(J6+I6)*(J6+H6))/C6^2</f>
        <v>0.94366399999999995</v>
      </c>
      <c r="V6" s="8">
        <f>(S6-U6)/(1-U6)</f>
        <v>0.75149105367793245</v>
      </c>
      <c r="Y6" s="7"/>
    </row>
    <row r="7" spans="1:25" x14ac:dyDescent="0.25">
      <c r="A7" s="1" t="s">
        <v>15</v>
      </c>
      <c r="B7" s="1" t="s">
        <v>14</v>
      </c>
      <c r="C7" s="1">
        <f>SUM(G7:J7)</f>
        <v>500</v>
      </c>
      <c r="D7" s="22">
        <v>487</v>
      </c>
      <c r="E7" s="21">
        <v>491</v>
      </c>
      <c r="F7" s="20">
        <v>492</v>
      </c>
      <c r="G7" s="21">
        <v>481</v>
      </c>
      <c r="H7" s="21">
        <v>8</v>
      </c>
      <c r="I7" s="21">
        <v>5</v>
      </c>
      <c r="J7" s="20">
        <v>6</v>
      </c>
      <c r="L7" s="19">
        <f>D7/500</f>
        <v>0.97399999999999998</v>
      </c>
      <c r="M7" s="18">
        <f>E7/500</f>
        <v>0.98199999999999998</v>
      </c>
      <c r="N7" s="18">
        <f>F7/500</f>
        <v>0.98399999999999999</v>
      </c>
      <c r="O7" s="19">
        <f>G7/500</f>
        <v>0.96199999999999997</v>
      </c>
      <c r="P7" s="18">
        <f>H7/500</f>
        <v>1.6E-2</v>
      </c>
      <c r="Q7" s="18">
        <f>I7/500</f>
        <v>0.01</v>
      </c>
      <c r="R7" s="17">
        <f>J7/500</f>
        <v>1.2E-2</v>
      </c>
      <c r="S7" s="10">
        <f>(G7+J7)/C7</f>
        <v>0.97399999999999998</v>
      </c>
      <c r="T7" s="9">
        <f>1-S7</f>
        <v>2.6000000000000023E-2</v>
      </c>
      <c r="U7" s="9">
        <f>((G7+H7)*(G7+I7)+(J7+I7)*(J7+H7))/C7^2</f>
        <v>0.95123199999999997</v>
      </c>
      <c r="V7" s="8">
        <f>(S7-U7)/(1-U7)</f>
        <v>0.46686351706036733</v>
      </c>
      <c r="Y7" s="7"/>
    </row>
    <row r="8" spans="1:25" x14ac:dyDescent="0.25">
      <c r="A8" s="1" t="s">
        <v>13</v>
      </c>
      <c r="B8" s="1" t="s">
        <v>12</v>
      </c>
      <c r="C8" s="1">
        <f>SUM(G8:J8)</f>
        <v>500</v>
      </c>
      <c r="D8" s="22">
        <v>481</v>
      </c>
      <c r="E8" s="21">
        <v>488</v>
      </c>
      <c r="F8" s="20">
        <v>491</v>
      </c>
      <c r="G8" s="21">
        <v>346</v>
      </c>
      <c r="H8" s="21">
        <v>9</v>
      </c>
      <c r="I8" s="21">
        <v>10</v>
      </c>
      <c r="J8" s="20">
        <v>135</v>
      </c>
      <c r="L8" s="19">
        <f>D8/500</f>
        <v>0.96199999999999997</v>
      </c>
      <c r="M8" s="18">
        <f>E8/500</f>
        <v>0.97599999999999998</v>
      </c>
      <c r="N8" s="18">
        <f>F8/500</f>
        <v>0.98199999999999998</v>
      </c>
      <c r="O8" s="19">
        <f>G8/500</f>
        <v>0.69199999999999995</v>
      </c>
      <c r="P8" s="18">
        <f>H8/500</f>
        <v>1.7999999999999999E-2</v>
      </c>
      <c r="Q8" s="18">
        <f>I8/500</f>
        <v>0.02</v>
      </c>
      <c r="R8" s="17">
        <f>J8/500</f>
        <v>0.27</v>
      </c>
      <c r="S8" s="10">
        <f>(G8+J8)/C8</f>
        <v>0.96199999999999997</v>
      </c>
      <c r="T8" s="9">
        <f>1-S8</f>
        <v>3.8000000000000034E-2</v>
      </c>
      <c r="U8" s="9">
        <f>((G8+H8)*(G8+I8)+(J8+I8)*(J8+H8))/C8^2</f>
        <v>0.58904000000000001</v>
      </c>
      <c r="V8" s="8">
        <f>(S8-U8)/(1-U8)</f>
        <v>0.90753357991045347</v>
      </c>
      <c r="Y8" s="7"/>
    </row>
    <row r="9" spans="1:25" x14ac:dyDescent="0.25">
      <c r="A9" s="1" t="s">
        <v>11</v>
      </c>
      <c r="B9" s="1" t="s">
        <v>10</v>
      </c>
      <c r="C9" s="1">
        <f>SUM(G9:J9)</f>
        <v>500</v>
      </c>
      <c r="D9" s="22">
        <v>414</v>
      </c>
      <c r="E9" s="21">
        <v>471</v>
      </c>
      <c r="F9" s="20">
        <v>441</v>
      </c>
      <c r="G9" s="21">
        <v>297</v>
      </c>
      <c r="H9" s="21">
        <v>43</v>
      </c>
      <c r="I9" s="21">
        <v>43</v>
      </c>
      <c r="J9" s="20">
        <v>117</v>
      </c>
      <c r="L9" s="19">
        <f>D9/500</f>
        <v>0.82799999999999996</v>
      </c>
      <c r="M9" s="18">
        <f>E9/500</f>
        <v>0.94199999999999995</v>
      </c>
      <c r="N9" s="18">
        <f>F9/500</f>
        <v>0.88200000000000001</v>
      </c>
      <c r="O9" s="19">
        <f>G9/500</f>
        <v>0.59399999999999997</v>
      </c>
      <c r="P9" s="18">
        <f>H9/500</f>
        <v>8.5999999999999993E-2</v>
      </c>
      <c r="Q9" s="18">
        <f>I9/500</f>
        <v>8.5999999999999993E-2</v>
      </c>
      <c r="R9" s="17">
        <f>J9/500</f>
        <v>0.23400000000000001</v>
      </c>
      <c r="S9" s="10">
        <f>(G9+J9)/C9</f>
        <v>0.82799999999999996</v>
      </c>
      <c r="T9" s="9">
        <f>1-S9</f>
        <v>0.17200000000000004</v>
      </c>
      <c r="U9" s="9">
        <f>((G9+H9)*(G9+I9)+(J9+I9)*(J9+H9))/C9^2</f>
        <v>0.56479999999999997</v>
      </c>
      <c r="V9" s="8">
        <f>(S9-U9)/(1-U9)</f>
        <v>0.60477941176470584</v>
      </c>
      <c r="Y9" s="7"/>
    </row>
    <row r="10" spans="1:25" x14ac:dyDescent="0.25">
      <c r="A10" s="1" t="s">
        <v>9</v>
      </c>
      <c r="B10" s="1" t="s">
        <v>8</v>
      </c>
      <c r="C10" s="1">
        <f>SUM(G10:J10)</f>
        <v>500</v>
      </c>
      <c r="D10" s="22">
        <v>468</v>
      </c>
      <c r="E10" s="21">
        <v>484</v>
      </c>
      <c r="F10" s="20">
        <v>482</v>
      </c>
      <c r="G10" s="21">
        <v>447</v>
      </c>
      <c r="H10" s="21">
        <v>15</v>
      </c>
      <c r="I10" s="21">
        <v>17</v>
      </c>
      <c r="J10" s="20">
        <v>21</v>
      </c>
      <c r="L10" s="19">
        <f>D10/500</f>
        <v>0.93600000000000005</v>
      </c>
      <c r="M10" s="18">
        <f>E10/500</f>
        <v>0.96799999999999997</v>
      </c>
      <c r="N10" s="18">
        <f>F10/500</f>
        <v>0.96399999999999997</v>
      </c>
      <c r="O10" s="19">
        <f>G10/500</f>
        <v>0.89400000000000002</v>
      </c>
      <c r="P10" s="18">
        <f>H10/500</f>
        <v>0.03</v>
      </c>
      <c r="Q10" s="18">
        <f>I10/500</f>
        <v>3.4000000000000002E-2</v>
      </c>
      <c r="R10" s="17">
        <f>J10/500</f>
        <v>4.2000000000000003E-2</v>
      </c>
      <c r="S10" s="10">
        <f>(G10+J10)/C10</f>
        <v>0.93600000000000005</v>
      </c>
      <c r="T10" s="9">
        <f>1-S10</f>
        <v>6.3999999999999946E-2</v>
      </c>
      <c r="U10" s="9">
        <f>((G10+H10)*(G10+I10)+(J10+I10)*(J10+H10))/C10^2</f>
        <v>0.86294400000000004</v>
      </c>
      <c r="V10" s="8">
        <f>(S10-U10)/(1-U10)</f>
        <v>0.53303759047396704</v>
      </c>
      <c r="Y10" s="7"/>
    </row>
    <row r="11" spans="1:25" x14ac:dyDescent="0.25">
      <c r="A11" s="1" t="s">
        <v>7</v>
      </c>
      <c r="B11" s="1" t="s">
        <v>6</v>
      </c>
      <c r="C11" s="1">
        <f>SUM(G11:J11)</f>
        <v>500</v>
      </c>
      <c r="D11" s="22">
        <v>470</v>
      </c>
      <c r="E11" s="21">
        <v>490</v>
      </c>
      <c r="F11" s="20">
        <v>480</v>
      </c>
      <c r="G11" s="21">
        <v>397</v>
      </c>
      <c r="H11" s="21">
        <v>19</v>
      </c>
      <c r="I11" s="21">
        <v>11</v>
      </c>
      <c r="J11" s="20">
        <v>73</v>
      </c>
      <c r="L11" s="19">
        <f>D11/500</f>
        <v>0.94</v>
      </c>
      <c r="M11" s="18">
        <f>E11/500</f>
        <v>0.98</v>
      </c>
      <c r="N11" s="18">
        <f>F11/500</f>
        <v>0.96</v>
      </c>
      <c r="O11" s="19">
        <f>G11/500</f>
        <v>0.79400000000000004</v>
      </c>
      <c r="P11" s="18">
        <f>H11/500</f>
        <v>3.7999999999999999E-2</v>
      </c>
      <c r="Q11" s="18">
        <f>I11/500</f>
        <v>2.1999999999999999E-2</v>
      </c>
      <c r="R11" s="17">
        <f>J11/500</f>
        <v>0.14599999999999999</v>
      </c>
      <c r="S11" s="10">
        <f>(G11+J11)/C11</f>
        <v>0.94</v>
      </c>
      <c r="T11" s="9">
        <f>1-S11</f>
        <v>6.0000000000000053E-2</v>
      </c>
      <c r="U11" s="9">
        <f>((G11+H11)*(G11+I11)+(J11+I11)*(J11+H11))/C11^2</f>
        <v>0.70982400000000001</v>
      </c>
      <c r="V11" s="8">
        <f>(S11-U11)/(1-U11)</f>
        <v>0.79322893692104079</v>
      </c>
      <c r="Y11" s="7"/>
    </row>
    <row r="12" spans="1:25" x14ac:dyDescent="0.25">
      <c r="A12" s="1" t="s">
        <v>5</v>
      </c>
      <c r="B12" s="1" t="s">
        <v>4</v>
      </c>
      <c r="C12" s="1">
        <f>SUM(G12:J12)</f>
        <v>500</v>
      </c>
      <c r="D12" s="22">
        <v>469</v>
      </c>
      <c r="E12" s="21">
        <v>487</v>
      </c>
      <c r="F12" s="20">
        <v>482</v>
      </c>
      <c r="G12" s="21">
        <v>427</v>
      </c>
      <c r="H12" s="21">
        <v>17</v>
      </c>
      <c r="I12" s="21">
        <v>14</v>
      </c>
      <c r="J12" s="20">
        <v>42</v>
      </c>
      <c r="L12" s="19">
        <f>D12/500</f>
        <v>0.93799999999999994</v>
      </c>
      <c r="M12" s="18">
        <f>E12/500</f>
        <v>0.97399999999999998</v>
      </c>
      <c r="N12" s="18">
        <f>F12/500</f>
        <v>0.96399999999999997</v>
      </c>
      <c r="O12" s="19">
        <f>G12/500</f>
        <v>0.85399999999999998</v>
      </c>
      <c r="P12" s="18">
        <f>H12/500</f>
        <v>3.4000000000000002E-2</v>
      </c>
      <c r="Q12" s="18">
        <f>I12/500</f>
        <v>2.8000000000000001E-2</v>
      </c>
      <c r="R12" s="17">
        <f>J12/500</f>
        <v>8.4000000000000005E-2</v>
      </c>
      <c r="S12" s="10">
        <f>(G12+J12)/C12</f>
        <v>0.93799999999999994</v>
      </c>
      <c r="T12" s="9">
        <f>1-S12</f>
        <v>6.2000000000000055E-2</v>
      </c>
      <c r="U12" s="9">
        <f>((G12+H12)*(G12+I12)+(J12+I12)*(J12+H12))/C12^2</f>
        <v>0.79643200000000003</v>
      </c>
      <c r="V12" s="8">
        <f>(S12-U12)/(1-U12)</f>
        <v>0.6954334669496185</v>
      </c>
      <c r="Y12" s="7"/>
    </row>
    <row r="13" spans="1:25" x14ac:dyDescent="0.25">
      <c r="A13" s="1" t="s">
        <v>3</v>
      </c>
      <c r="B13" s="1" t="s">
        <v>2</v>
      </c>
      <c r="C13" s="1">
        <f>SUM(G13:J13)</f>
        <v>500</v>
      </c>
      <c r="D13" s="22">
        <v>499</v>
      </c>
      <c r="E13" s="21">
        <v>500</v>
      </c>
      <c r="F13" s="20">
        <v>499</v>
      </c>
      <c r="G13" s="21">
        <v>499</v>
      </c>
      <c r="H13" s="21">
        <v>1</v>
      </c>
      <c r="I13" s="21">
        <v>0</v>
      </c>
      <c r="J13" s="20">
        <v>0</v>
      </c>
      <c r="L13" s="19">
        <f>D13/500</f>
        <v>0.998</v>
      </c>
      <c r="M13" s="18">
        <f>E13/500</f>
        <v>1</v>
      </c>
      <c r="N13" s="18">
        <f>F13/500</f>
        <v>0.998</v>
      </c>
      <c r="O13" s="19">
        <f>G13/500</f>
        <v>0.998</v>
      </c>
      <c r="P13" s="18">
        <f>H13/500</f>
        <v>2E-3</v>
      </c>
      <c r="Q13" s="18">
        <f>I13/500</f>
        <v>0</v>
      </c>
      <c r="R13" s="17">
        <f>J13/500</f>
        <v>0</v>
      </c>
      <c r="S13" s="10">
        <f>(G13+J13)/C13</f>
        <v>0.998</v>
      </c>
      <c r="T13" s="9">
        <f>1-S13</f>
        <v>2.0000000000000018E-3</v>
      </c>
      <c r="U13" s="9">
        <f>((G13+H13)*(G13+I13)+(J13+I13)*(J13+H13))/C13^2</f>
        <v>0.998</v>
      </c>
      <c r="V13" s="8">
        <f>(S13-U13)/(1-U13)</f>
        <v>0</v>
      </c>
      <c r="Y13" s="7"/>
    </row>
    <row r="14" spans="1:25" x14ac:dyDescent="0.25">
      <c r="A14" s="1" t="s">
        <v>1</v>
      </c>
      <c r="B14" s="1" t="s">
        <v>0</v>
      </c>
      <c r="C14" s="1">
        <f>SUM(G14:J14)</f>
        <v>500</v>
      </c>
      <c r="D14" s="16">
        <v>494</v>
      </c>
      <c r="E14" s="15">
        <v>498</v>
      </c>
      <c r="F14" s="14">
        <v>496</v>
      </c>
      <c r="G14" s="15">
        <v>180</v>
      </c>
      <c r="H14" s="15">
        <v>4</v>
      </c>
      <c r="I14" s="15">
        <v>2</v>
      </c>
      <c r="J14" s="14">
        <v>314</v>
      </c>
      <c r="L14" s="13">
        <f>D14/500</f>
        <v>0.98799999999999999</v>
      </c>
      <c r="M14" s="12">
        <f>E14/500</f>
        <v>0.996</v>
      </c>
      <c r="N14" s="12">
        <f>F14/500</f>
        <v>0.99199999999999999</v>
      </c>
      <c r="O14" s="13">
        <f>G14/500</f>
        <v>0.36</v>
      </c>
      <c r="P14" s="12">
        <f>H14/500</f>
        <v>8.0000000000000002E-3</v>
      </c>
      <c r="Q14" s="12">
        <f>I14/500</f>
        <v>4.0000000000000001E-3</v>
      </c>
      <c r="R14" s="11">
        <f>J14/500</f>
        <v>0.628</v>
      </c>
      <c r="S14" s="10">
        <f>(G14+J14)/C14</f>
        <v>0.98799999999999999</v>
      </c>
      <c r="T14" s="9">
        <f>1-S14</f>
        <v>1.2000000000000011E-2</v>
      </c>
      <c r="U14" s="9">
        <f>((G14+H14)*(G14+I14)+(J14+I14)*(J14+H14))/C14^2</f>
        <v>0.53590400000000005</v>
      </c>
      <c r="V14" s="8">
        <f>(S14-U14)/(1-U14)</f>
        <v>0.97414328070054468</v>
      </c>
      <c r="Y14" s="7"/>
    </row>
    <row r="15" spans="1:25" x14ac:dyDescent="0.25">
      <c r="L15" s="6"/>
      <c r="M15" s="5"/>
      <c r="N15" s="5"/>
      <c r="O15" s="5"/>
      <c r="P15" s="5"/>
      <c r="Q15" s="5"/>
      <c r="R15" s="4"/>
    </row>
    <row r="18" spans="4:24" x14ac:dyDescent="0.25">
      <c r="S18" s="2"/>
      <c r="T18" s="2"/>
      <c r="U18" s="2"/>
      <c r="V18" s="2"/>
      <c r="W18" s="2"/>
      <c r="X18" s="2"/>
    </row>
    <row r="19" spans="4:24" x14ac:dyDescent="0.25">
      <c r="D19" s="1"/>
      <c r="E19" s="1"/>
      <c r="F19" s="1"/>
      <c r="G19" s="1"/>
      <c r="H19" s="1"/>
      <c r="I19" s="1"/>
      <c r="J19" s="1"/>
      <c r="L19" s="1"/>
      <c r="S19" s="2"/>
      <c r="T19" s="2"/>
      <c r="U19" s="2"/>
      <c r="V19" s="2"/>
      <c r="W19" s="2"/>
      <c r="X19" s="2"/>
    </row>
    <row r="20" spans="4:24" x14ac:dyDescent="0.25">
      <c r="D20" s="1"/>
      <c r="E20" s="1"/>
      <c r="F20" s="1"/>
      <c r="G20" s="1"/>
      <c r="H20" s="1"/>
      <c r="I20" s="1"/>
      <c r="J20" s="1"/>
      <c r="L20" s="1"/>
      <c r="S20" s="2"/>
      <c r="T20" s="2"/>
      <c r="U20" s="2"/>
      <c r="V20" s="2"/>
      <c r="W20" s="2"/>
      <c r="X20" s="2"/>
    </row>
    <row r="21" spans="4:24" x14ac:dyDescent="0.25">
      <c r="D21" s="1"/>
      <c r="E21" s="1"/>
      <c r="F21" s="1"/>
      <c r="G21" s="1"/>
      <c r="H21" s="1"/>
      <c r="I21" s="1"/>
      <c r="J21" s="1"/>
      <c r="L21" s="1"/>
      <c r="S21" s="2"/>
      <c r="T21" s="2"/>
      <c r="U21" s="2"/>
      <c r="V21" s="2"/>
      <c r="W21" s="2"/>
      <c r="X21" s="2"/>
    </row>
    <row r="22" spans="4:24" x14ac:dyDescent="0.25">
      <c r="D22" s="1"/>
      <c r="E22" s="1"/>
      <c r="F22" s="1"/>
      <c r="G22" s="1"/>
      <c r="H22" s="1"/>
      <c r="I22" s="1"/>
      <c r="J22" s="1"/>
      <c r="L22" s="1"/>
      <c r="S22" s="2"/>
      <c r="T22" s="2"/>
      <c r="U22" s="2"/>
      <c r="V22" s="2"/>
      <c r="W22" s="2"/>
      <c r="X22" s="2"/>
    </row>
    <row r="23" spans="4:24" x14ac:dyDescent="0.25">
      <c r="D23" s="1"/>
      <c r="E23" s="1"/>
      <c r="F23" s="1"/>
      <c r="G23" s="1"/>
      <c r="H23" s="1"/>
      <c r="I23" s="1"/>
      <c r="J23" s="1"/>
      <c r="L23" s="1"/>
      <c r="S23" s="2"/>
      <c r="T23" s="2"/>
      <c r="U23" s="2"/>
      <c r="V23" s="2"/>
      <c r="W23" s="2"/>
      <c r="X23" s="2"/>
    </row>
    <row r="24" spans="4:24" x14ac:dyDescent="0.25">
      <c r="D24" s="1"/>
      <c r="E24" s="1"/>
      <c r="F24" s="1"/>
      <c r="G24" s="1"/>
      <c r="H24" s="1"/>
      <c r="I24" s="1"/>
      <c r="J24" s="1"/>
      <c r="L24" s="1"/>
      <c r="S24" s="2"/>
      <c r="T24" s="2"/>
      <c r="U24" s="2"/>
      <c r="V24" s="2"/>
      <c r="W24" s="2"/>
      <c r="X24" s="2"/>
    </row>
    <row r="25" spans="4:24" x14ac:dyDescent="0.25">
      <c r="D25" s="1"/>
      <c r="E25" s="1"/>
      <c r="F25" s="1"/>
      <c r="G25" s="1"/>
      <c r="H25" s="1"/>
      <c r="I25" s="1"/>
      <c r="J25" s="1"/>
      <c r="L25" s="1"/>
      <c r="S25" s="2"/>
      <c r="T25" s="2"/>
      <c r="U25" s="2"/>
      <c r="V25" s="2"/>
      <c r="W25" s="2"/>
      <c r="X25" s="2"/>
    </row>
    <row r="26" spans="4:24" x14ac:dyDescent="0.25">
      <c r="D26" s="1"/>
      <c r="E26" s="1"/>
      <c r="F26" s="1"/>
      <c r="G26" s="1"/>
      <c r="H26" s="1"/>
      <c r="I26" s="1"/>
      <c r="J26" s="1"/>
      <c r="L26" s="1"/>
      <c r="S26" s="2"/>
      <c r="T26" s="2"/>
      <c r="U26" s="2"/>
      <c r="V26" s="2"/>
      <c r="W26" s="2"/>
      <c r="X26" s="2"/>
    </row>
    <row r="27" spans="4:24" x14ac:dyDescent="0.25">
      <c r="D27" s="1"/>
      <c r="E27" s="1"/>
      <c r="F27" s="1"/>
      <c r="G27" s="1"/>
      <c r="H27" s="1"/>
      <c r="I27" s="1"/>
      <c r="J27" s="1"/>
      <c r="L27" s="1"/>
      <c r="S27" s="2"/>
      <c r="T27" s="2"/>
      <c r="U27" s="2"/>
      <c r="V27" s="2"/>
      <c r="W27" s="2"/>
      <c r="X27" s="2"/>
    </row>
    <row r="28" spans="4:24" x14ac:dyDescent="0.25">
      <c r="D28" s="1"/>
      <c r="E28" s="1"/>
      <c r="F28" s="1"/>
      <c r="G28" s="1"/>
      <c r="H28" s="1"/>
      <c r="I28" s="1"/>
      <c r="J28" s="1"/>
      <c r="L28" s="1"/>
      <c r="S28" s="2"/>
      <c r="T28" s="2"/>
      <c r="U28" s="2"/>
      <c r="V28" s="2"/>
      <c r="W28" s="2"/>
      <c r="X28" s="2"/>
    </row>
    <row r="29" spans="4:24" x14ac:dyDescent="0.25">
      <c r="D29" s="1"/>
      <c r="E29" s="1"/>
      <c r="F29" s="1"/>
      <c r="G29" s="1"/>
      <c r="H29" s="1"/>
      <c r="I29" s="1"/>
      <c r="J29" s="1"/>
      <c r="L29" s="1"/>
      <c r="S29" s="2"/>
      <c r="T29" s="2"/>
      <c r="U29" s="2"/>
      <c r="V29" s="2"/>
      <c r="W29" s="2"/>
      <c r="X29" s="2"/>
    </row>
    <row r="30" spans="4:24" x14ac:dyDescent="0.25">
      <c r="D30" s="1"/>
      <c r="E30" s="1"/>
      <c r="F30" s="1"/>
      <c r="G30" s="1"/>
      <c r="H30" s="1"/>
      <c r="I30" s="1"/>
      <c r="J30" s="1"/>
      <c r="L30" s="1"/>
      <c r="S30" s="2"/>
      <c r="T30" s="2"/>
      <c r="U30" s="2"/>
      <c r="V30" s="2"/>
      <c r="W30" s="2"/>
      <c r="X30" s="2"/>
    </row>
    <row r="31" spans="4:24" x14ac:dyDescent="0.25">
      <c r="D31" s="1"/>
      <c r="E31" s="1"/>
      <c r="F31" s="1"/>
      <c r="G31" s="1"/>
      <c r="H31" s="1"/>
      <c r="I31" s="1"/>
      <c r="J31" s="1"/>
      <c r="L31" s="1"/>
      <c r="S31" s="2"/>
      <c r="T31" s="2"/>
      <c r="U31" s="2"/>
      <c r="V31" s="2"/>
      <c r="W31" s="2"/>
      <c r="X31" s="2"/>
    </row>
    <row r="32" spans="4:24" x14ac:dyDescent="0.25">
      <c r="D32" s="1"/>
      <c r="E32" s="1"/>
      <c r="F32" s="1"/>
      <c r="G32" s="1"/>
      <c r="H32" s="1"/>
      <c r="I32" s="1"/>
      <c r="J32" s="1"/>
      <c r="L32" s="1"/>
      <c r="S32" s="2"/>
      <c r="T32" s="2"/>
      <c r="U32" s="2"/>
      <c r="V32" s="2"/>
      <c r="W32" s="2"/>
      <c r="X32" s="2"/>
    </row>
    <row r="33" spans="4:24" x14ac:dyDescent="0.25">
      <c r="D33" s="1"/>
      <c r="E33" s="1"/>
      <c r="F33" s="1"/>
      <c r="G33" s="1"/>
      <c r="H33" s="1"/>
      <c r="I33" s="1"/>
      <c r="J33" s="1"/>
      <c r="L33" s="1"/>
      <c r="S33" s="2"/>
      <c r="T33" s="2"/>
      <c r="U33" s="2"/>
      <c r="V33" s="2"/>
      <c r="W33" s="2"/>
      <c r="X33" s="2"/>
    </row>
    <row r="34" spans="4:24" x14ac:dyDescent="0.25">
      <c r="D34" s="1"/>
      <c r="E34" s="1"/>
      <c r="F34" s="1"/>
      <c r="G34" s="1"/>
      <c r="H34" s="1"/>
      <c r="I34" s="1"/>
      <c r="J34" s="1"/>
      <c r="L34" s="1"/>
      <c r="S34" s="2"/>
      <c r="T34" s="2"/>
      <c r="U34" s="2"/>
      <c r="V34" s="2"/>
      <c r="W34" s="2"/>
      <c r="X34" s="2"/>
    </row>
    <row r="35" spans="4:24" x14ac:dyDescent="0.25">
      <c r="D35" s="1"/>
      <c r="E35" s="1"/>
      <c r="F35" s="1"/>
      <c r="G35" s="1"/>
      <c r="H35" s="1"/>
      <c r="I35" s="1"/>
      <c r="J35" s="1"/>
      <c r="L35" s="1"/>
    </row>
  </sheetData>
  <mergeCells count="2">
    <mergeCell ref="D1:J1"/>
    <mergeCell ref="L1:R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AgreementRaw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Færgemand Præstegaard</dc:creator>
  <cp:lastModifiedBy>Kirstine Færgemand Præstegaard</cp:lastModifiedBy>
  <dcterms:created xsi:type="dcterms:W3CDTF">2022-08-18T09:46:41Z</dcterms:created>
  <dcterms:modified xsi:type="dcterms:W3CDTF">2022-08-18T09:48:48Z</dcterms:modified>
</cp:coreProperties>
</file>