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50"/>
  </bookViews>
  <sheets>
    <sheet name="Hospitalization-results" sheetId="10" r:id="rId1"/>
    <sheet name="1st Lockdown" sheetId="4" r:id="rId2"/>
    <sheet name="2nd Lockdown" sheetId="6" r:id="rId3"/>
    <sheet name="3rd lockdown" sheetId="7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0"/>
  <c r="D32"/>
  <c r="E32"/>
  <c r="F32"/>
  <c r="G32"/>
  <c r="H32"/>
  <c r="I32"/>
  <c r="P31" s="1"/>
  <c r="C32"/>
  <c r="D31"/>
  <c r="E31"/>
  <c r="F31"/>
  <c r="G31"/>
  <c r="H31"/>
  <c r="O31" s="1"/>
  <c r="I31"/>
  <c r="C31"/>
  <c r="J31" s="1"/>
  <c r="D30"/>
  <c r="E30"/>
  <c r="F30"/>
  <c r="G30"/>
  <c r="H30"/>
  <c r="I30"/>
  <c r="C30"/>
  <c r="D29"/>
  <c r="K30" s="1"/>
  <c r="E29"/>
  <c r="F29"/>
  <c r="G29"/>
  <c r="H29"/>
  <c r="I29"/>
  <c r="C29"/>
  <c r="J29" s="1"/>
  <c r="D28"/>
  <c r="E28"/>
  <c r="F28"/>
  <c r="G28"/>
  <c r="H28"/>
  <c r="O27" s="1"/>
  <c r="I28"/>
  <c r="P27" s="1"/>
  <c r="C28"/>
  <c r="D27"/>
  <c r="K28" s="1"/>
  <c r="E27"/>
  <c r="L27" s="1"/>
  <c r="F27"/>
  <c r="M27" s="1"/>
  <c r="G27"/>
  <c r="H27"/>
  <c r="I27"/>
  <c r="C27"/>
  <c r="P29" l="1"/>
  <c r="J27"/>
  <c r="M31"/>
  <c r="O29"/>
  <c r="N29"/>
  <c r="M29"/>
  <c r="N31"/>
  <c r="L31"/>
  <c r="N27"/>
  <c r="K32"/>
  <c r="W7" i="7"/>
  <c r="W8"/>
  <c r="W9"/>
  <c r="W10"/>
  <c r="W11"/>
  <c r="W12"/>
  <c r="W13"/>
  <c r="W14"/>
  <c r="W15"/>
  <c r="W16"/>
  <c r="W17"/>
  <c r="P7"/>
  <c r="P8"/>
  <c r="P9"/>
  <c r="P10"/>
  <c r="P11"/>
  <c r="P12"/>
  <c r="P13"/>
  <c r="P14"/>
  <c r="P15"/>
  <c r="P16"/>
  <c r="P17"/>
  <c r="I7" l="1"/>
  <c r="I8"/>
  <c r="I9"/>
  <c r="I10"/>
  <c r="I11"/>
  <c r="I12"/>
  <c r="I13"/>
  <c r="I14"/>
  <c r="I15"/>
  <c r="I16"/>
  <c r="I17"/>
  <c r="I18"/>
  <c r="J18"/>
  <c r="K18"/>
  <c r="L18"/>
  <c r="M18"/>
  <c r="N18"/>
  <c r="O18"/>
  <c r="Q18"/>
  <c r="R18"/>
  <c r="S18"/>
  <c r="T18"/>
  <c r="U18"/>
  <c r="V18"/>
  <c r="X18"/>
  <c r="Y18"/>
  <c r="Z18"/>
  <c r="AA18"/>
  <c r="AB18"/>
  <c r="AC18"/>
  <c r="J5"/>
  <c r="K5"/>
  <c r="L5"/>
  <c r="M5"/>
  <c r="N5"/>
  <c r="O5"/>
  <c r="Q5"/>
  <c r="R5"/>
  <c r="S5"/>
  <c r="T5"/>
  <c r="U5"/>
  <c r="V5"/>
  <c r="X5"/>
  <c r="Y5"/>
  <c r="Z5"/>
  <c r="AA5"/>
  <c r="AB5"/>
  <c r="AC5"/>
  <c r="J6"/>
  <c r="J4" s="1"/>
  <c r="K6"/>
  <c r="L6"/>
  <c r="M6"/>
  <c r="N6"/>
  <c r="O6"/>
  <c r="Q6"/>
  <c r="R6"/>
  <c r="R4" s="1"/>
  <c r="S6"/>
  <c r="T6"/>
  <c r="U6"/>
  <c r="V6"/>
  <c r="X6"/>
  <c r="Y6"/>
  <c r="Z6"/>
  <c r="AA6"/>
  <c r="AB6"/>
  <c r="AB4" s="1"/>
  <c r="AC6"/>
  <c r="B7"/>
  <c r="B8"/>
  <c r="B9"/>
  <c r="B10"/>
  <c r="B11"/>
  <c r="B12"/>
  <c r="B13"/>
  <c r="B14"/>
  <c r="B15"/>
  <c r="B16"/>
  <c r="B17"/>
  <c r="C5"/>
  <c r="I5" l="1"/>
  <c r="T4"/>
  <c r="K4"/>
  <c r="W5"/>
  <c r="P18"/>
  <c r="W18"/>
  <c r="P6"/>
  <c r="I6"/>
  <c r="W6"/>
  <c r="P5"/>
  <c r="AC4"/>
  <c r="AA4"/>
  <c r="Z4"/>
  <c r="Y4"/>
  <c r="X4"/>
  <c r="V4"/>
  <c r="U4"/>
  <c r="S4"/>
  <c r="Q4"/>
  <c r="O4"/>
  <c r="N4"/>
  <c r="M4"/>
  <c r="L4"/>
  <c r="I4" s="1"/>
  <c r="D18"/>
  <c r="E18"/>
  <c r="F18"/>
  <c r="G18"/>
  <c r="H18"/>
  <c r="D6"/>
  <c r="E6"/>
  <c r="F6"/>
  <c r="F4" s="1"/>
  <c r="G6"/>
  <c r="H6"/>
  <c r="D5"/>
  <c r="E5"/>
  <c r="F5"/>
  <c r="G5"/>
  <c r="H5"/>
  <c r="C18"/>
  <c r="C6"/>
  <c r="W4" l="1"/>
  <c r="B5"/>
  <c r="C4"/>
  <c r="B6"/>
  <c r="B18"/>
  <c r="P4"/>
  <c r="D4"/>
  <c r="H4"/>
  <c r="G4"/>
  <c r="E4"/>
  <c r="K7" i="6"/>
  <c r="K8"/>
  <c r="K9"/>
  <c r="K10"/>
  <c r="K11"/>
  <c r="K12"/>
  <c r="K13"/>
  <c r="K14"/>
  <c r="K15"/>
  <c r="K16"/>
  <c r="K17"/>
  <c r="B4" i="7" l="1"/>
  <c r="H7" i="6"/>
  <c r="H8"/>
  <c r="H9"/>
  <c r="H10"/>
  <c r="H11"/>
  <c r="H12"/>
  <c r="H13"/>
  <c r="H14"/>
  <c r="H15"/>
  <c r="H16"/>
  <c r="H17"/>
  <c r="I6"/>
  <c r="J6"/>
  <c r="H6" s="1"/>
  <c r="L6"/>
  <c r="M6"/>
  <c r="I5"/>
  <c r="H5" s="1"/>
  <c r="J5"/>
  <c r="L5"/>
  <c r="M5"/>
  <c r="E7"/>
  <c r="E8"/>
  <c r="E9"/>
  <c r="E10"/>
  <c r="E11"/>
  <c r="E12"/>
  <c r="E13"/>
  <c r="E14"/>
  <c r="E15"/>
  <c r="E16"/>
  <c r="E17"/>
  <c r="C6"/>
  <c r="D6"/>
  <c r="K6" l="1"/>
  <c r="K5"/>
  <c r="I4"/>
  <c r="M4"/>
  <c r="L4"/>
  <c r="K4" s="1"/>
  <c r="J4"/>
  <c r="H4" l="1"/>
  <c r="B7"/>
  <c r="B8"/>
  <c r="B9"/>
  <c r="B10"/>
  <c r="B11"/>
  <c r="B12"/>
  <c r="B13"/>
  <c r="B14"/>
  <c r="B15"/>
  <c r="B16"/>
  <c r="B17"/>
  <c r="D5"/>
  <c r="D4" s="1"/>
  <c r="F5"/>
  <c r="G5"/>
  <c r="G4" s="1"/>
  <c r="C5"/>
  <c r="C4" s="1"/>
  <c r="C5" i="4"/>
  <c r="F6" i="6"/>
  <c r="G6"/>
  <c r="F18"/>
  <c r="G18"/>
  <c r="I18"/>
  <c r="J18"/>
  <c r="H18" s="1"/>
  <c r="L18"/>
  <c r="K18" s="1"/>
  <c r="M18"/>
  <c r="D18"/>
  <c r="C18"/>
  <c r="C18" i="4"/>
  <c r="C6"/>
  <c r="B4" i="6" l="1"/>
  <c r="F4"/>
  <c r="E4" s="1"/>
  <c r="E6"/>
  <c r="E5"/>
  <c r="E18"/>
  <c r="B18"/>
  <c r="B5"/>
  <c r="B6"/>
  <c r="N7" i="4" l="1"/>
  <c r="N8"/>
  <c r="N9"/>
  <c r="N10"/>
  <c r="N11"/>
  <c r="N12"/>
  <c r="N13"/>
  <c r="N14"/>
  <c r="N15"/>
  <c r="N16"/>
  <c r="N17"/>
  <c r="N4"/>
  <c r="O6"/>
  <c r="J7" l="1"/>
  <c r="J8"/>
  <c r="J9"/>
  <c r="J10"/>
  <c r="J11"/>
  <c r="J12"/>
  <c r="J13"/>
  <c r="J14"/>
  <c r="J15"/>
  <c r="J16"/>
  <c r="J17"/>
  <c r="J18"/>
  <c r="J4"/>
  <c r="L6"/>
  <c r="K6"/>
  <c r="M6"/>
  <c r="P6"/>
  <c r="Q6"/>
  <c r="K5"/>
  <c r="J5" s="1"/>
  <c r="L5"/>
  <c r="M5"/>
  <c r="O5"/>
  <c r="P5"/>
  <c r="Q5"/>
  <c r="K18"/>
  <c r="L18"/>
  <c r="M18"/>
  <c r="O18"/>
  <c r="P18"/>
  <c r="Q18"/>
  <c r="H18"/>
  <c r="I18"/>
  <c r="G18"/>
  <c r="D18"/>
  <c r="E18"/>
  <c r="B18"/>
  <c r="H6"/>
  <c r="I6"/>
  <c r="G6"/>
  <c r="E6"/>
  <c r="H5"/>
  <c r="I5"/>
  <c r="G5"/>
  <c r="F5" s="1"/>
  <c r="F17"/>
  <c r="F16"/>
  <c r="F15"/>
  <c r="F14"/>
  <c r="F13"/>
  <c r="F12"/>
  <c r="F11"/>
  <c r="F10"/>
  <c r="F9"/>
  <c r="F8"/>
  <c r="F7"/>
  <c r="F4"/>
  <c r="D6"/>
  <c r="E5"/>
  <c r="D5"/>
  <c r="B5"/>
  <c r="B13"/>
  <c r="B7"/>
  <c r="B8"/>
  <c r="B9"/>
  <c r="B10"/>
  <c r="B11"/>
  <c r="B12"/>
  <c r="B14"/>
  <c r="B15"/>
  <c r="B16"/>
  <c r="B17"/>
  <c r="B4"/>
  <c r="J6" l="1"/>
  <c r="N5"/>
  <c r="F18"/>
  <c r="N6"/>
  <c r="N18"/>
  <c r="F6"/>
  <c r="B6"/>
</calcChain>
</file>

<file path=xl/sharedStrings.xml><?xml version="1.0" encoding="utf-8"?>
<sst xmlns="http://schemas.openxmlformats.org/spreadsheetml/2006/main" count="239" uniqueCount="175">
  <si>
    <t>(12.3.2020-2.4.2020)</t>
  </si>
  <si>
    <t>(3.4.2020-25.4.2020)</t>
  </si>
  <si>
    <t>(26.4.2020-17.5.2020)</t>
  </si>
  <si>
    <t>20-1a</t>
  </si>
  <si>
    <t>20-1b</t>
  </si>
  <si>
    <t>20-1c</t>
  </si>
  <si>
    <t>(12.3.2019-2.4.2019)</t>
  </si>
  <si>
    <t>(3.4.2019-25.4.2019)</t>
  </si>
  <si>
    <t>(3.4.2018-25.4.2018)</t>
  </si>
  <si>
    <t>(12.3.2018-2.4.2018)</t>
  </si>
  <si>
    <t>(12.3.2017-2.4.2017)</t>
  </si>
  <si>
    <t>19-1a</t>
  </si>
  <si>
    <t>19-1b</t>
  </si>
  <si>
    <t>19-1c</t>
  </si>
  <si>
    <t>18-1a</t>
  </si>
  <si>
    <t>18-1b</t>
  </si>
  <si>
    <t>18-1c</t>
  </si>
  <si>
    <t>17-1a</t>
  </si>
  <si>
    <t>17-1b</t>
  </si>
  <si>
    <t>17-1c</t>
  </si>
  <si>
    <t>(3.4.2017-25.4.2017)</t>
  </si>
  <si>
    <t>(26.4.2019-17.5.2019)</t>
  </si>
  <si>
    <t>(26.4.2018-17.5.2018)</t>
  </si>
  <si>
    <t>(26.4.2017-17.5.2017)</t>
  </si>
  <si>
    <t>12.3.2020-17.5.2020</t>
  </si>
  <si>
    <t>12.3.2017-17.5.2017</t>
  </si>
  <si>
    <t>12.3.2018-17.5.2018</t>
  </si>
  <si>
    <t>12.3.2019-17.5.2019</t>
  </si>
  <si>
    <t>20-1a-c</t>
  </si>
  <si>
    <t>17-1a-c</t>
  </si>
  <si>
    <t>18-1a-c</t>
  </si>
  <si>
    <t>19-1a-c</t>
  </si>
  <si>
    <t>1.VLNA</t>
  </si>
  <si>
    <t>2.VLNA</t>
  </si>
  <si>
    <t>20-2a-b</t>
  </si>
  <si>
    <t>7.10.2020-22.11.2020</t>
  </si>
  <si>
    <t>7.10.2020-29.10.2020</t>
  </si>
  <si>
    <t>30.10.2020-22.11.2020</t>
  </si>
  <si>
    <t>20-2a</t>
  </si>
  <si>
    <t>20-2b</t>
  </si>
  <si>
    <t>7.10.2019-22.11.2019</t>
  </si>
  <si>
    <t>7.10.2019-29.10.2020</t>
  </si>
  <si>
    <t>30.10.2019-22.11.2019</t>
  </si>
  <si>
    <t>7.10.2018-22.11.2018</t>
  </si>
  <si>
    <t>7.10.2018-29.10.2018</t>
  </si>
  <si>
    <t>30.10.2018-22.11.2018</t>
  </si>
  <si>
    <t>7.10.2017-22.11.2017</t>
  </si>
  <si>
    <t>7.10.2017-29.10.2017</t>
  </si>
  <si>
    <t>30.10.2017-22.11.2017</t>
  </si>
  <si>
    <t>Období</t>
  </si>
  <si>
    <t>7.12.2020-11.4.2021</t>
  </si>
  <si>
    <t>20-3a-f</t>
  </si>
  <si>
    <t>7.12.2020-27.12.2020</t>
  </si>
  <si>
    <t>28.12.2020-17.1.2021</t>
  </si>
  <si>
    <t>21-3a-f</t>
  </si>
  <si>
    <t>21-3a</t>
  </si>
  <si>
    <t>21-3b</t>
  </si>
  <si>
    <t>18.1.2021-7.2.2021</t>
  </si>
  <si>
    <t>8.2.2021-28.2.2021</t>
  </si>
  <si>
    <t>1.3.2021-21.3.2021</t>
  </si>
  <si>
    <t>22.3.2021-11.4.2021</t>
  </si>
  <si>
    <t>7.12.2019-11.4.2020</t>
  </si>
  <si>
    <t>7.12.2019-27.12.2019</t>
  </si>
  <si>
    <t>28.12.2019-17.1.2020</t>
  </si>
  <si>
    <t>18.1.2020-7.2.2020</t>
  </si>
  <si>
    <t>8.2.2020-28.2.2020</t>
  </si>
  <si>
    <t>1.3.2020-21.3.2020</t>
  </si>
  <si>
    <t>22.3.2020-11.4.2020</t>
  </si>
  <si>
    <t>7.12.2018-11.4.2019</t>
  </si>
  <si>
    <t>7.12.2018-27.12.2018</t>
  </si>
  <si>
    <t>28.12.2018-17.1.2019</t>
  </si>
  <si>
    <t>18.1.2019-7.2.2019</t>
  </si>
  <si>
    <t>8.2.2019-28.2.2019</t>
  </si>
  <si>
    <t>1.3.2019-21.3.2019</t>
  </si>
  <si>
    <t>22.3.2019-11.4.2019</t>
  </si>
  <si>
    <t>7.12.2017-11.4.2018</t>
  </si>
  <si>
    <t>7.12.2017-27.12.2017</t>
  </si>
  <si>
    <t>28.12.2017-17.1.2018</t>
  </si>
  <si>
    <t>18.1.2018-7.2.2018</t>
  </si>
  <si>
    <t>8.2.2018-28.2.2018</t>
  </si>
  <si>
    <t>1.3.2018-21.3.2018</t>
  </si>
  <si>
    <t>22.3.2018-11.4.2018</t>
  </si>
  <si>
    <t>21-3c</t>
  </si>
  <si>
    <t>21-3d</t>
  </si>
  <si>
    <t>21-3e</t>
  </si>
  <si>
    <t>21-3f</t>
  </si>
  <si>
    <t>20-3a</t>
  </si>
  <si>
    <t>20-3b</t>
  </si>
  <si>
    <t>20-3c</t>
  </si>
  <si>
    <t>20-3d</t>
  </si>
  <si>
    <t>20-3e</t>
  </si>
  <si>
    <t>20-3f</t>
  </si>
  <si>
    <t>19-3a-f</t>
  </si>
  <si>
    <t>19-3a</t>
  </si>
  <si>
    <t>19-3b</t>
  </si>
  <si>
    <t>19-3c</t>
  </si>
  <si>
    <t>19-3d</t>
  </si>
  <si>
    <t>19-3e</t>
  </si>
  <si>
    <t>19-3f</t>
  </si>
  <si>
    <t>18-3a-f</t>
  </si>
  <si>
    <t>18-3a</t>
  </si>
  <si>
    <t>18-3b</t>
  </si>
  <si>
    <t>18-3c</t>
  </si>
  <si>
    <t>18-3d</t>
  </si>
  <si>
    <t>18-3e</t>
  </si>
  <si>
    <t>18-3f</t>
  </si>
  <si>
    <t>19-2a-b</t>
  </si>
  <si>
    <t>19-2a</t>
  </si>
  <si>
    <t>19-2b</t>
  </si>
  <si>
    <t>18-2a-b</t>
  </si>
  <si>
    <t>18-2a</t>
  </si>
  <si>
    <t>18-2b</t>
  </si>
  <si>
    <t>17-2a-b</t>
  </si>
  <si>
    <t>17-2a</t>
  </si>
  <si>
    <t>17-2b</t>
  </si>
  <si>
    <t>Covid-19 - 1st lockdown</t>
  </si>
  <si>
    <t>Period 1a (12.3.2020-2.4.2020) (22 days)</t>
  </si>
  <si>
    <t>Period 1b (3.4.2020-25.4.2020) (23 days)</t>
  </si>
  <si>
    <t>Period 1c (26.4.2020-17.5.2020) (22 days)</t>
  </si>
  <si>
    <t>Covid-19 - 1st lockdown (12.3.2020-17.5.2020) (67 days)</t>
  </si>
  <si>
    <t>Total</t>
  </si>
  <si>
    <t>Reference to 1st lockdown (12.3.-17.5.2017-2019)</t>
  </si>
  <si>
    <t>Period r1a (12.3.-2.4.) (3 years ago - avg)</t>
  </si>
  <si>
    <t>Period 2a (7.10.2020-29.10.2020) (23 days)</t>
  </si>
  <si>
    <t>Period 2b (30.10.2020-22.11.2020) (24 days)</t>
  </si>
  <si>
    <t>Period r2a (7.10.-29.10.) (3 years ago - avg)</t>
  </si>
  <si>
    <t>Period r2b (30.10.-22.11.) (3 years ago - avg)</t>
  </si>
  <si>
    <t>Covid-19 - 3rd lockdown (7.12.2020-11.4.2021) (126 days)</t>
  </si>
  <si>
    <t>Period 3a (7.12.2020-27.12.2020) (21 days)</t>
  </si>
  <si>
    <t>Period 3b (28.12.2020-17.1.2021) (21 days)</t>
  </si>
  <si>
    <t>Period 3c (18.1.2021-7.2.2021) (21 days)</t>
  </si>
  <si>
    <t>Period 3d (8.2.2021-28.2.2021) (21 days)</t>
  </si>
  <si>
    <t>Period 3e (1.3.2021-21.3.2021) (21 days)</t>
  </si>
  <si>
    <t>Period 3f (22.3.2021-11.4.2021) (21 days)</t>
  </si>
  <si>
    <t>Reference to 3rd lockdown (7.12.-11.4.2017-2020)</t>
  </si>
  <si>
    <t>Period r1b (3.4.-25.4.) (3 years ago - avg)</t>
  </si>
  <si>
    <t xml:space="preserve">Period r1c (26.4.-17.5.) (3 years ago - avg) </t>
  </si>
  <si>
    <t>Period r3a (7.12.-27.12.) (3 years ago - avg)</t>
  </si>
  <si>
    <t>Period r3b (28.12.-17.1.) (3 years ago - avg)</t>
  </si>
  <si>
    <t>Period r3c (18.1.-7.2.) (3 years ago - avg)</t>
  </si>
  <si>
    <t>Period r3d (8.2.-28.2.) (3 years ago - avg)</t>
  </si>
  <si>
    <t>Period r3e (1.3.-21.3.) (3 years ago - avg)</t>
  </si>
  <si>
    <t>Period r3f (22.3.-11.4.) (3 years ago - avg)</t>
  </si>
  <si>
    <t>Period</t>
  </si>
  <si>
    <t>Covid-19 - 2nd lockdown</t>
  </si>
  <si>
    <t>Covid-19 - 2nd lockdown (7.10.2020-29.10.2020) (47 days)</t>
  </si>
  <si>
    <t>Reference to 2nd lockdown (7.10.-22.11.2017-2019)</t>
  </si>
  <si>
    <t>Covid-19 - 3rd lockdown</t>
  </si>
  <si>
    <t>Decrease to reference period (%)</t>
  </si>
  <si>
    <t>Planned hospitalization</t>
  </si>
  <si>
    <t>Urgent hospitalization</t>
  </si>
  <si>
    <t>Polytrauma (except ARO)</t>
  </si>
  <si>
    <t>Ortho diagnosis</t>
  </si>
  <si>
    <t>Trauma diagnosis</t>
  </si>
  <si>
    <t>Oncology diagnosis</t>
  </si>
  <si>
    <t>Septic diagnosis</t>
  </si>
  <si>
    <t>Planned hospitalization (%)</t>
  </si>
  <si>
    <t>Urgent hospitalization (%)</t>
  </si>
  <si>
    <t>Polytrauma (except ARO) (%)</t>
  </si>
  <si>
    <t>Ortho diagnosis (%)</t>
  </si>
  <si>
    <t>Trauma diagnosis (%)</t>
  </si>
  <si>
    <t>Oncology diagnosis (%)</t>
  </si>
  <si>
    <t>Septic diagnosis (%)</t>
  </si>
  <si>
    <t>Trauma diagnosis (head,neck)</t>
  </si>
  <si>
    <t>Trauma diagnosis (pelvis, back, chest)</t>
  </si>
  <si>
    <t>Trauma diagnosis upper extremity</t>
  </si>
  <si>
    <t>Trauma diagnosis lower extremity</t>
  </si>
  <si>
    <t>Tumour benign</t>
  </si>
  <si>
    <t>Tumour malign</t>
  </si>
  <si>
    <t>Orthopedic diagnosis</t>
  </si>
  <si>
    <t>Orthopedic diagnosis (follow treatment and so on)</t>
  </si>
  <si>
    <t>Orthopedic - complicatin care</t>
  </si>
  <si>
    <t xml:space="preserve">Polytrauma  </t>
  </si>
  <si>
    <t>Inpatients</t>
  </si>
  <si>
    <t>S4 Dataset.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</si>
</sst>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2" fontId="0" fillId="0" borderId="0" xfId="0" applyNumberFormat="1"/>
    <xf numFmtId="0" fontId="0" fillId="0" borderId="1" xfId="0" applyBorder="1"/>
    <xf numFmtId="0" fontId="1" fillId="0" borderId="1" xfId="0" applyFont="1" applyBorder="1"/>
    <xf numFmtId="2" fontId="0" fillId="0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/>
  </sheetViews>
  <sheetFormatPr defaultRowHeight="15"/>
  <cols>
    <col min="1" max="1" width="30.28515625" customWidth="1"/>
    <col min="2" max="2" width="37.5703125" customWidth="1"/>
    <col min="3" max="3" width="12.85546875" customWidth="1"/>
    <col min="4" max="4" width="13.5703125" customWidth="1"/>
    <col min="5" max="5" width="12.85546875" customWidth="1"/>
    <col min="6" max="6" width="9.140625" customWidth="1"/>
    <col min="7" max="7" width="10.140625" customWidth="1"/>
    <col min="8" max="9" width="9.42578125" customWidth="1"/>
  </cols>
  <sheetData>
    <row r="1" spans="1:9">
      <c r="A1" t="s">
        <v>174</v>
      </c>
    </row>
    <row r="2" spans="1:9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>
      <c r="A3" t="s">
        <v>119</v>
      </c>
      <c r="B3" t="s">
        <v>116</v>
      </c>
      <c r="C3">
        <v>29</v>
      </c>
      <c r="D3">
        <v>73</v>
      </c>
      <c r="E3">
        <v>5</v>
      </c>
      <c r="F3">
        <v>31</v>
      </c>
      <c r="G3">
        <v>58</v>
      </c>
      <c r="H3">
        <v>5</v>
      </c>
      <c r="I3">
        <v>8</v>
      </c>
    </row>
    <row r="4" spans="1:9">
      <c r="B4" t="s">
        <v>117</v>
      </c>
      <c r="C4">
        <v>10</v>
      </c>
      <c r="D4">
        <v>96</v>
      </c>
      <c r="E4">
        <v>6</v>
      </c>
      <c r="F4">
        <v>14</v>
      </c>
      <c r="G4">
        <v>69</v>
      </c>
      <c r="H4">
        <v>10</v>
      </c>
      <c r="I4">
        <v>13</v>
      </c>
    </row>
    <row r="5" spans="1:9">
      <c r="B5" t="s">
        <v>118</v>
      </c>
      <c r="C5">
        <v>95</v>
      </c>
      <c r="D5">
        <v>120</v>
      </c>
      <c r="E5">
        <v>8</v>
      </c>
      <c r="F5">
        <v>103</v>
      </c>
      <c r="G5">
        <v>90</v>
      </c>
      <c r="H5">
        <v>6</v>
      </c>
      <c r="I5">
        <v>16</v>
      </c>
    </row>
    <row r="6" spans="1:9">
      <c r="A6" t="s">
        <v>121</v>
      </c>
      <c r="B6" t="s">
        <v>122</v>
      </c>
      <c r="C6">
        <v>149.69999999999999</v>
      </c>
      <c r="D6">
        <v>154</v>
      </c>
      <c r="E6">
        <v>6.3</v>
      </c>
      <c r="F6">
        <v>179.3</v>
      </c>
      <c r="G6">
        <v>103.7</v>
      </c>
      <c r="H6">
        <v>7.3</v>
      </c>
      <c r="I6">
        <v>18.3</v>
      </c>
    </row>
    <row r="7" spans="1:9">
      <c r="B7" t="s">
        <v>135</v>
      </c>
      <c r="C7">
        <v>158</v>
      </c>
      <c r="D7">
        <v>145</v>
      </c>
      <c r="E7">
        <v>4.3</v>
      </c>
      <c r="F7">
        <v>183.7</v>
      </c>
      <c r="G7">
        <v>95</v>
      </c>
      <c r="H7">
        <v>6.3</v>
      </c>
      <c r="I7">
        <v>19.7</v>
      </c>
    </row>
    <row r="8" spans="1:9">
      <c r="B8" t="s">
        <v>136</v>
      </c>
      <c r="C8">
        <v>124.7</v>
      </c>
      <c r="D8">
        <v>133.30000000000001</v>
      </c>
      <c r="E8">
        <v>7.7</v>
      </c>
      <c r="F8">
        <v>142</v>
      </c>
      <c r="G8">
        <v>97</v>
      </c>
      <c r="H8">
        <v>5</v>
      </c>
      <c r="I8">
        <v>19.7</v>
      </c>
    </row>
    <row r="9" spans="1:9">
      <c r="A9" t="s">
        <v>145</v>
      </c>
      <c r="B9" t="s">
        <v>123</v>
      </c>
      <c r="C9">
        <v>33</v>
      </c>
      <c r="D9">
        <v>78</v>
      </c>
      <c r="E9">
        <v>4</v>
      </c>
      <c r="F9">
        <v>46</v>
      </c>
      <c r="G9">
        <v>59</v>
      </c>
      <c r="H9">
        <v>3</v>
      </c>
      <c r="I9">
        <v>3</v>
      </c>
    </row>
    <row r="10" spans="1:9">
      <c r="B10" t="s">
        <v>124</v>
      </c>
      <c r="C10">
        <v>9</v>
      </c>
      <c r="D10">
        <v>103</v>
      </c>
      <c r="E10">
        <v>8</v>
      </c>
      <c r="F10">
        <v>24</v>
      </c>
      <c r="G10">
        <v>74</v>
      </c>
      <c r="H10">
        <v>7</v>
      </c>
      <c r="I10">
        <v>7</v>
      </c>
    </row>
    <row r="11" spans="1:9">
      <c r="A11" t="s">
        <v>146</v>
      </c>
      <c r="B11" t="s">
        <v>125</v>
      </c>
      <c r="C11">
        <v>165.3</v>
      </c>
      <c r="D11">
        <v>139.69999999999999</v>
      </c>
      <c r="E11">
        <v>6</v>
      </c>
      <c r="F11">
        <v>186.7</v>
      </c>
      <c r="G11">
        <v>87.7</v>
      </c>
      <c r="H11">
        <v>8</v>
      </c>
      <c r="I11">
        <v>22.7</v>
      </c>
    </row>
    <row r="12" spans="1:9">
      <c r="B12" t="s">
        <v>126</v>
      </c>
      <c r="C12">
        <v>172.7</v>
      </c>
      <c r="D12">
        <v>149.69999999999999</v>
      </c>
      <c r="E12">
        <v>7.7</v>
      </c>
      <c r="F12">
        <v>200.3</v>
      </c>
      <c r="G12">
        <v>83.7</v>
      </c>
      <c r="H12">
        <v>10</v>
      </c>
      <c r="I12">
        <v>28.3</v>
      </c>
    </row>
    <row r="13" spans="1:9">
      <c r="A13" t="s">
        <v>127</v>
      </c>
      <c r="B13" t="s">
        <v>128</v>
      </c>
      <c r="C13">
        <v>48</v>
      </c>
      <c r="D13">
        <v>93</v>
      </c>
      <c r="E13">
        <v>5</v>
      </c>
      <c r="F13">
        <v>68</v>
      </c>
      <c r="G13">
        <v>60</v>
      </c>
      <c r="H13">
        <v>7</v>
      </c>
      <c r="I13">
        <v>12</v>
      </c>
    </row>
    <row r="14" spans="1:9">
      <c r="B14" t="s">
        <v>129</v>
      </c>
      <c r="C14">
        <v>37</v>
      </c>
      <c r="D14">
        <v>103</v>
      </c>
      <c r="E14">
        <v>6</v>
      </c>
      <c r="F14">
        <v>52</v>
      </c>
      <c r="G14">
        <v>82</v>
      </c>
      <c r="H14">
        <v>7</v>
      </c>
      <c r="I14">
        <v>4</v>
      </c>
    </row>
    <row r="15" spans="1:9">
      <c r="B15" t="s">
        <v>130</v>
      </c>
      <c r="C15">
        <v>29</v>
      </c>
      <c r="D15">
        <v>110</v>
      </c>
      <c r="E15">
        <v>6</v>
      </c>
      <c r="F15">
        <v>65</v>
      </c>
      <c r="G15">
        <v>75</v>
      </c>
      <c r="H15">
        <v>3</v>
      </c>
      <c r="I15">
        <v>17</v>
      </c>
    </row>
    <row r="16" spans="1:9">
      <c r="B16" t="s">
        <v>131</v>
      </c>
      <c r="C16">
        <v>32</v>
      </c>
      <c r="D16">
        <v>111</v>
      </c>
      <c r="E16">
        <v>2</v>
      </c>
      <c r="F16">
        <v>56</v>
      </c>
      <c r="G16">
        <v>70</v>
      </c>
      <c r="H16">
        <v>6</v>
      </c>
      <c r="I16">
        <v>17</v>
      </c>
    </row>
    <row r="17" spans="1:17">
      <c r="B17" t="s">
        <v>132</v>
      </c>
      <c r="C17">
        <v>13</v>
      </c>
      <c r="D17">
        <v>67</v>
      </c>
      <c r="E17">
        <v>3</v>
      </c>
      <c r="F17">
        <v>25</v>
      </c>
      <c r="G17">
        <v>51</v>
      </c>
      <c r="H17">
        <v>3</v>
      </c>
      <c r="I17">
        <v>6</v>
      </c>
    </row>
    <row r="18" spans="1:17">
      <c r="B18" t="s">
        <v>133</v>
      </c>
      <c r="C18">
        <v>8</v>
      </c>
      <c r="D18">
        <v>89</v>
      </c>
      <c r="E18">
        <v>15</v>
      </c>
      <c r="F18">
        <v>17</v>
      </c>
      <c r="G18">
        <v>76</v>
      </c>
      <c r="H18">
        <v>4</v>
      </c>
      <c r="I18">
        <v>3</v>
      </c>
    </row>
    <row r="19" spans="1:17">
      <c r="A19" t="s">
        <v>134</v>
      </c>
      <c r="B19" t="s">
        <v>137</v>
      </c>
      <c r="C19">
        <v>75.7</v>
      </c>
      <c r="D19">
        <v>120.7</v>
      </c>
      <c r="E19">
        <v>5.7</v>
      </c>
      <c r="F19">
        <v>111.3</v>
      </c>
      <c r="G19">
        <v>85.7</v>
      </c>
      <c r="H19">
        <v>6.3</v>
      </c>
      <c r="I19">
        <v>10.7</v>
      </c>
    </row>
    <row r="20" spans="1:17">
      <c r="B20" t="s">
        <v>138</v>
      </c>
      <c r="C20">
        <v>98.7</v>
      </c>
      <c r="D20">
        <v>127.7</v>
      </c>
      <c r="E20">
        <v>5.7</v>
      </c>
      <c r="F20">
        <v>140.30000000000001</v>
      </c>
      <c r="G20">
        <v>89.3</v>
      </c>
      <c r="H20">
        <v>9</v>
      </c>
      <c r="I20">
        <v>13.7</v>
      </c>
    </row>
    <row r="21" spans="1:17">
      <c r="B21" t="s">
        <v>139</v>
      </c>
      <c r="C21">
        <v>109</v>
      </c>
      <c r="D21">
        <v>134.30000000000001</v>
      </c>
      <c r="E21">
        <v>8.3000000000000007</v>
      </c>
      <c r="F21">
        <v>165</v>
      </c>
      <c r="G21">
        <v>86</v>
      </c>
      <c r="H21">
        <v>7.7</v>
      </c>
      <c r="I21">
        <v>18.7</v>
      </c>
    </row>
    <row r="22" spans="1:17">
      <c r="B22" t="s">
        <v>140</v>
      </c>
      <c r="C22">
        <v>126.7</v>
      </c>
      <c r="D22">
        <v>133.30000000000001</v>
      </c>
      <c r="E22">
        <v>7</v>
      </c>
      <c r="F22">
        <v>179.7</v>
      </c>
      <c r="G22">
        <v>87.3</v>
      </c>
      <c r="H22">
        <v>6.7</v>
      </c>
      <c r="I22">
        <v>17.3</v>
      </c>
    </row>
    <row r="23" spans="1:17">
      <c r="B23" t="s">
        <v>141</v>
      </c>
      <c r="C23">
        <v>129.5</v>
      </c>
      <c r="D23">
        <v>134.5</v>
      </c>
      <c r="E23">
        <v>7</v>
      </c>
      <c r="F23">
        <v>179.5</v>
      </c>
      <c r="G23">
        <v>95.5</v>
      </c>
      <c r="H23">
        <v>6.5</v>
      </c>
      <c r="I23">
        <v>15.5</v>
      </c>
    </row>
    <row r="24" spans="1:17">
      <c r="B24" t="s">
        <v>142</v>
      </c>
      <c r="C24">
        <v>125.5</v>
      </c>
      <c r="D24">
        <v>137</v>
      </c>
      <c r="E24">
        <v>6</v>
      </c>
      <c r="F24">
        <v>174.5</v>
      </c>
      <c r="G24">
        <v>92</v>
      </c>
      <c r="H24">
        <v>8</v>
      </c>
      <c r="I24">
        <v>15</v>
      </c>
    </row>
    <row r="26" spans="1:17">
      <c r="C26" t="s">
        <v>149</v>
      </c>
      <c r="D26" t="s">
        <v>150</v>
      </c>
      <c r="E26" t="s">
        <v>151</v>
      </c>
      <c r="F26" t="s">
        <v>152</v>
      </c>
      <c r="G26" t="s">
        <v>153</v>
      </c>
      <c r="H26" t="s">
        <v>154</v>
      </c>
      <c r="I26" t="s">
        <v>155</v>
      </c>
      <c r="J26" t="s">
        <v>156</v>
      </c>
      <c r="L26" t="s">
        <v>158</v>
      </c>
      <c r="M26" t="s">
        <v>159</v>
      </c>
      <c r="N26" t="s">
        <v>160</v>
      </c>
      <c r="O26" t="s">
        <v>161</v>
      </c>
      <c r="P26" t="s">
        <v>162</v>
      </c>
    </row>
    <row r="27" spans="1:17">
      <c r="A27" t="s">
        <v>119</v>
      </c>
      <c r="B27" t="s">
        <v>120</v>
      </c>
      <c r="C27">
        <f>SUM(C3:C5)</f>
        <v>134</v>
      </c>
      <c r="D27">
        <f>SUM(D3:D5)</f>
        <v>289</v>
      </c>
      <c r="E27">
        <f t="shared" ref="E27:I27" si="0">SUM(E3:E5)</f>
        <v>19</v>
      </c>
      <c r="F27">
        <f t="shared" si="0"/>
        <v>148</v>
      </c>
      <c r="G27">
        <f t="shared" si="0"/>
        <v>217</v>
      </c>
      <c r="H27">
        <f t="shared" si="0"/>
        <v>21</v>
      </c>
      <c r="I27">
        <f t="shared" si="0"/>
        <v>37</v>
      </c>
      <c r="J27" s="2">
        <f>(C27/C28)*100</f>
        <v>30.989824236817764</v>
      </c>
      <c r="K27" t="s">
        <v>157</v>
      </c>
      <c r="L27" s="2">
        <f t="shared" ref="L27:O27" si="1">(E27/E28)*100</f>
        <v>103.82513661202186</v>
      </c>
      <c r="M27" s="2">
        <f t="shared" si="1"/>
        <v>29.306930693069305</v>
      </c>
      <c r="N27" s="2">
        <f t="shared" si="1"/>
        <v>73.385187690226587</v>
      </c>
      <c r="O27" s="2">
        <f t="shared" si="1"/>
        <v>112.9032258064516</v>
      </c>
      <c r="P27" s="2">
        <f>(I27/I28)*100</f>
        <v>64.124783362218366</v>
      </c>
    </row>
    <row r="28" spans="1:17">
      <c r="A28" t="s">
        <v>121</v>
      </c>
      <c r="B28" s="1" t="s">
        <v>120</v>
      </c>
      <c r="C28">
        <f>SUM(C6:C8)</f>
        <v>432.4</v>
      </c>
      <c r="D28">
        <f t="shared" ref="D28:I28" si="2">SUM(D6:D8)</f>
        <v>432.3</v>
      </c>
      <c r="E28">
        <f t="shared" si="2"/>
        <v>18.3</v>
      </c>
      <c r="F28">
        <f t="shared" si="2"/>
        <v>505</v>
      </c>
      <c r="G28">
        <f t="shared" si="2"/>
        <v>295.7</v>
      </c>
      <c r="H28">
        <f t="shared" si="2"/>
        <v>18.600000000000001</v>
      </c>
      <c r="I28" s="1">
        <f t="shared" si="2"/>
        <v>57.7</v>
      </c>
      <c r="J28" s="5">
        <v>100</v>
      </c>
      <c r="K28" s="5">
        <f>(D27/D28)*100</f>
        <v>66.851723340272969</v>
      </c>
      <c r="L28" s="5">
        <v>100</v>
      </c>
      <c r="M28" s="5">
        <v>100</v>
      </c>
      <c r="N28" s="5">
        <v>100</v>
      </c>
      <c r="O28" s="5">
        <v>100</v>
      </c>
      <c r="P28" s="5">
        <v>100</v>
      </c>
      <c r="Q28" s="1"/>
    </row>
    <row r="29" spans="1:17">
      <c r="A29" t="s">
        <v>145</v>
      </c>
      <c r="B29" s="1" t="s">
        <v>120</v>
      </c>
      <c r="C29">
        <f>SUM(C9:C10)</f>
        <v>42</v>
      </c>
      <c r="D29">
        <f t="shared" ref="D29:I29" si="3">SUM(D9:D10)</f>
        <v>181</v>
      </c>
      <c r="E29">
        <f t="shared" si="3"/>
        <v>12</v>
      </c>
      <c r="F29">
        <f t="shared" si="3"/>
        <v>70</v>
      </c>
      <c r="G29">
        <f t="shared" si="3"/>
        <v>133</v>
      </c>
      <c r="H29">
        <f t="shared" si="3"/>
        <v>10</v>
      </c>
      <c r="I29" s="1">
        <f t="shared" si="3"/>
        <v>10</v>
      </c>
      <c r="J29" s="5">
        <f>(C29/C30)*100</f>
        <v>12.42603550295858</v>
      </c>
      <c r="K29" s="5">
        <v>100</v>
      </c>
      <c r="L29" s="5">
        <f t="shared" ref="L29:P29" si="4">(E29/E30)*100</f>
        <v>87.591240875912419</v>
      </c>
      <c r="M29" s="5">
        <f t="shared" si="4"/>
        <v>18.087855297157624</v>
      </c>
      <c r="N29" s="5">
        <f t="shared" si="4"/>
        <v>77.596266044340723</v>
      </c>
      <c r="O29" s="5">
        <f t="shared" si="4"/>
        <v>55.555555555555557</v>
      </c>
      <c r="P29" s="5">
        <f t="shared" si="4"/>
        <v>19.607843137254903</v>
      </c>
      <c r="Q29" s="1"/>
    </row>
    <row r="30" spans="1:17">
      <c r="A30" t="s">
        <v>146</v>
      </c>
      <c r="B30" t="s">
        <v>120</v>
      </c>
      <c r="C30">
        <f>SUM(C11:C12)</f>
        <v>338</v>
      </c>
      <c r="D30">
        <f t="shared" ref="D30:I30" si="5">SUM(D11:D12)</f>
        <v>289.39999999999998</v>
      </c>
      <c r="E30">
        <f t="shared" si="5"/>
        <v>13.7</v>
      </c>
      <c r="F30">
        <f t="shared" si="5"/>
        <v>387</v>
      </c>
      <c r="G30">
        <f t="shared" si="5"/>
        <v>171.4</v>
      </c>
      <c r="H30">
        <f t="shared" si="5"/>
        <v>18</v>
      </c>
      <c r="I30" s="1">
        <f t="shared" si="5"/>
        <v>51</v>
      </c>
      <c r="J30" s="5">
        <v>100</v>
      </c>
      <c r="K30" s="5">
        <f>(D29/D30)*100</f>
        <v>62.543192812715965</v>
      </c>
      <c r="L30" s="5">
        <v>100</v>
      </c>
      <c r="M30" s="5">
        <v>100</v>
      </c>
      <c r="N30" s="5">
        <v>100</v>
      </c>
      <c r="O30" s="5">
        <v>100</v>
      </c>
      <c r="P30" s="5">
        <v>100</v>
      </c>
      <c r="Q30" s="1"/>
    </row>
    <row r="31" spans="1:17">
      <c r="A31" t="s">
        <v>127</v>
      </c>
      <c r="B31" t="s">
        <v>120</v>
      </c>
      <c r="C31">
        <f>SUM(C13:C18)</f>
        <v>167</v>
      </c>
      <c r="D31">
        <f t="shared" ref="D31:I31" si="6">SUM(D13:D18)</f>
        <v>573</v>
      </c>
      <c r="E31">
        <f t="shared" si="6"/>
        <v>37</v>
      </c>
      <c r="F31">
        <f t="shared" si="6"/>
        <v>283</v>
      </c>
      <c r="G31">
        <f t="shared" si="6"/>
        <v>414</v>
      </c>
      <c r="H31">
        <f t="shared" si="6"/>
        <v>30</v>
      </c>
      <c r="I31" s="1">
        <f t="shared" si="6"/>
        <v>59</v>
      </c>
      <c r="J31" s="5">
        <f>(C31/C32)*100</f>
        <v>25.109006164486548</v>
      </c>
      <c r="K31" s="5">
        <v>100</v>
      </c>
      <c r="L31" s="5">
        <f t="shared" ref="L31:P31" si="7">(E31/E32)*100</f>
        <v>93.19899244332494</v>
      </c>
      <c r="M31" s="5">
        <f t="shared" si="7"/>
        <v>29.780069451752077</v>
      </c>
      <c r="N31" s="5">
        <f t="shared" si="7"/>
        <v>77.267637178051515</v>
      </c>
      <c r="O31" s="5">
        <f t="shared" si="7"/>
        <v>67.873303167420801</v>
      </c>
      <c r="P31" s="5">
        <f t="shared" si="7"/>
        <v>64.906490649064907</v>
      </c>
      <c r="Q31" s="1"/>
    </row>
    <row r="32" spans="1:17">
      <c r="A32" t="s">
        <v>134</v>
      </c>
      <c r="B32" t="s">
        <v>120</v>
      </c>
      <c r="C32">
        <f>SUM(C19:C24)</f>
        <v>665.09999999999991</v>
      </c>
      <c r="D32">
        <f t="shared" ref="D32:I32" si="8">SUM(D19:D24)</f>
        <v>787.5</v>
      </c>
      <c r="E32">
        <f t="shared" si="8"/>
        <v>39.700000000000003</v>
      </c>
      <c r="F32">
        <f t="shared" si="8"/>
        <v>950.3</v>
      </c>
      <c r="G32">
        <f t="shared" si="8"/>
        <v>535.79999999999995</v>
      </c>
      <c r="H32">
        <f t="shared" si="8"/>
        <v>44.2</v>
      </c>
      <c r="I32" s="1">
        <f t="shared" si="8"/>
        <v>90.899999999999991</v>
      </c>
      <c r="J32" s="5">
        <v>100</v>
      </c>
      <c r="K32" s="5">
        <f>(D31/D32)*100</f>
        <v>72.761904761904759</v>
      </c>
      <c r="L32" s="5">
        <v>100</v>
      </c>
      <c r="M32" s="5">
        <v>100</v>
      </c>
      <c r="N32" s="5">
        <v>100</v>
      </c>
      <c r="O32" s="5">
        <v>100</v>
      </c>
      <c r="P32" s="5">
        <v>100</v>
      </c>
      <c r="Q32" s="1"/>
    </row>
    <row r="33" spans="3:11">
      <c r="K33" s="2">
        <v>100</v>
      </c>
    </row>
    <row r="34" spans="3:11">
      <c r="D34" t="s">
        <v>149</v>
      </c>
      <c r="E34" t="s">
        <v>150</v>
      </c>
      <c r="F34" t="s">
        <v>151</v>
      </c>
      <c r="G34" t="s">
        <v>152</v>
      </c>
      <c r="H34" t="s">
        <v>153</v>
      </c>
      <c r="I34" t="s">
        <v>154</v>
      </c>
      <c r="J34" t="s">
        <v>155</v>
      </c>
    </row>
    <row r="35" spans="3:11">
      <c r="C35" s="3" t="s">
        <v>143</v>
      </c>
      <c r="D35" s="4" t="s">
        <v>148</v>
      </c>
      <c r="E35" s="4" t="s">
        <v>148</v>
      </c>
      <c r="F35" s="4" t="s">
        <v>148</v>
      </c>
      <c r="G35" s="4" t="s">
        <v>148</v>
      </c>
      <c r="H35" s="4" t="s">
        <v>148</v>
      </c>
      <c r="I35" s="4" t="s">
        <v>148</v>
      </c>
    </row>
    <row r="36" spans="3:11">
      <c r="C36" s="3" t="s">
        <v>115</v>
      </c>
      <c r="D36">
        <v>69.010000000000005</v>
      </c>
      <c r="E36">
        <v>33.15</v>
      </c>
      <c r="F36">
        <v>-0.83</v>
      </c>
      <c r="G36">
        <v>70.69</v>
      </c>
      <c r="H36">
        <v>26.61</v>
      </c>
      <c r="I36">
        <v>-12.9</v>
      </c>
      <c r="J36">
        <v>35.880000000000003</v>
      </c>
    </row>
    <row r="37" spans="3:11">
      <c r="C37" s="3" t="s">
        <v>144</v>
      </c>
      <c r="D37">
        <v>87.57</v>
      </c>
      <c r="E37">
        <v>37.46</v>
      </c>
      <c r="F37">
        <v>12.41</v>
      </c>
      <c r="G37">
        <v>81.91</v>
      </c>
      <c r="H37">
        <v>22.4</v>
      </c>
      <c r="I37">
        <v>44.44</v>
      </c>
      <c r="J37">
        <v>80.39</v>
      </c>
    </row>
    <row r="38" spans="3:11">
      <c r="C38" s="3" t="s">
        <v>147</v>
      </c>
      <c r="D38">
        <v>74.89</v>
      </c>
      <c r="E38">
        <v>27.24</v>
      </c>
      <c r="F38">
        <v>6.8</v>
      </c>
      <c r="G38">
        <v>70.22</v>
      </c>
      <c r="H38">
        <v>22.73</v>
      </c>
      <c r="I38">
        <v>32.130000000000003</v>
      </c>
      <c r="J38">
        <v>35.090000000000003</v>
      </c>
    </row>
  </sheetData>
  <pageMargins left="0.7" right="0.7" top="0.78740157499999996" bottom="0.78740157499999996" header="0.3" footer="0.3"/>
  <pageSetup paperSize="9" scale="95" orientation="portrait" r:id="rId1"/>
  <ignoredErrors>
    <ignoredError sqref="C27:I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A2" sqref="A2:R19"/>
    </sheetView>
  </sheetViews>
  <sheetFormatPr defaultRowHeight="15"/>
  <cols>
    <col min="1" max="1" width="41.5703125" customWidth="1"/>
    <col min="3" max="3" width="10.85546875" customWidth="1"/>
    <col min="4" max="4" width="10.7109375" customWidth="1"/>
    <col min="5" max="6" width="10.140625" customWidth="1"/>
    <col min="10" max="10" width="8.7109375" style="1"/>
    <col min="14" max="14" width="8.7109375" style="1"/>
  </cols>
  <sheetData>
    <row r="1" spans="1:18">
      <c r="A1" t="s">
        <v>32</v>
      </c>
      <c r="B1" s="6" t="s">
        <v>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>
      <c r="A2" s="1"/>
      <c r="B2" s="1" t="s">
        <v>24</v>
      </c>
      <c r="C2" s="1" t="s">
        <v>0</v>
      </c>
      <c r="D2" s="1" t="s">
        <v>1</v>
      </c>
      <c r="E2" s="1" t="s">
        <v>2</v>
      </c>
      <c r="F2" s="1" t="s">
        <v>27</v>
      </c>
      <c r="G2" s="1" t="s">
        <v>6</v>
      </c>
      <c r="H2" s="1" t="s">
        <v>7</v>
      </c>
      <c r="I2" s="1" t="s">
        <v>21</v>
      </c>
      <c r="J2" s="1" t="s">
        <v>26</v>
      </c>
      <c r="K2" s="1" t="s">
        <v>9</v>
      </c>
      <c r="L2" s="1" t="s">
        <v>8</v>
      </c>
      <c r="M2" s="1" t="s">
        <v>22</v>
      </c>
      <c r="N2" s="1" t="s">
        <v>25</v>
      </c>
      <c r="O2" s="1" t="s">
        <v>10</v>
      </c>
      <c r="P2" s="1" t="s">
        <v>20</v>
      </c>
      <c r="Q2" s="1" t="s">
        <v>23</v>
      </c>
      <c r="R2" s="1"/>
    </row>
    <row r="3" spans="1:18">
      <c r="A3" s="1"/>
      <c r="B3" s="1" t="s">
        <v>28</v>
      </c>
      <c r="C3" s="1" t="s">
        <v>3</v>
      </c>
      <c r="D3" s="1" t="s">
        <v>4</v>
      </c>
      <c r="E3" s="1" t="s">
        <v>5</v>
      </c>
      <c r="F3" s="1" t="s">
        <v>31</v>
      </c>
      <c r="G3" s="1" t="s">
        <v>11</v>
      </c>
      <c r="H3" s="1" t="s">
        <v>12</v>
      </c>
      <c r="I3" s="1" t="s">
        <v>13</v>
      </c>
      <c r="J3" s="1" t="s">
        <v>30</v>
      </c>
      <c r="K3" s="1" t="s">
        <v>14</v>
      </c>
      <c r="L3" s="1" t="s">
        <v>15</v>
      </c>
      <c r="M3" s="1" t="s">
        <v>16</v>
      </c>
      <c r="N3" s="1" t="s">
        <v>29</v>
      </c>
      <c r="O3" s="1" t="s">
        <v>17</v>
      </c>
      <c r="P3" s="1" t="s">
        <v>18</v>
      </c>
      <c r="Q3" s="1" t="s">
        <v>19</v>
      </c>
      <c r="R3" s="1"/>
    </row>
    <row r="4" spans="1:18">
      <c r="A4" s="1" t="s">
        <v>173</v>
      </c>
      <c r="B4" s="1">
        <f>SUM(C4:E4)</f>
        <v>439</v>
      </c>
      <c r="C4" s="1">
        <v>120</v>
      </c>
      <c r="D4" s="1">
        <v>106</v>
      </c>
      <c r="E4" s="1">
        <v>213</v>
      </c>
      <c r="F4" s="1">
        <f>SUM(G4:I4)</f>
        <v>896</v>
      </c>
      <c r="G4" s="1">
        <v>321</v>
      </c>
      <c r="H4" s="1">
        <v>302</v>
      </c>
      <c r="I4" s="1">
        <v>273</v>
      </c>
      <c r="J4" s="1">
        <f>SUM(K4:M4)</f>
        <v>885</v>
      </c>
      <c r="K4" s="1">
        <v>288</v>
      </c>
      <c r="L4" s="1">
        <v>323</v>
      </c>
      <c r="M4" s="1">
        <v>274</v>
      </c>
      <c r="N4" s="1">
        <f>SUM(O4:Q4)</f>
        <v>831</v>
      </c>
      <c r="O4" s="1">
        <v>313</v>
      </c>
      <c r="P4" s="1">
        <v>290</v>
      </c>
      <c r="Q4" s="1">
        <v>228</v>
      </c>
      <c r="R4" s="1"/>
    </row>
    <row r="5" spans="1:18">
      <c r="A5" s="1" t="s">
        <v>149</v>
      </c>
      <c r="B5" s="1">
        <f t="shared" ref="B5:B18" si="0">SUM(C5:E5)</f>
        <v>134</v>
      </c>
      <c r="C5" s="1">
        <f>C15+C16</f>
        <v>29</v>
      </c>
      <c r="D5" s="1">
        <f>D15+D16</f>
        <v>10</v>
      </c>
      <c r="E5" s="1">
        <f>E15+E16</f>
        <v>95</v>
      </c>
      <c r="F5" s="1">
        <f t="shared" ref="F5:F17" si="1">SUM(G5:I5)</f>
        <v>448</v>
      </c>
      <c r="G5" s="1">
        <f>G15+G16</f>
        <v>168</v>
      </c>
      <c r="H5" s="1">
        <f t="shared" ref="H5:Q5" si="2">H15+H16</f>
        <v>153</v>
      </c>
      <c r="I5" s="1">
        <f t="shared" si="2"/>
        <v>127</v>
      </c>
      <c r="J5" s="1">
        <f t="shared" ref="J5:J18" si="3">SUM(K5:M5)</f>
        <v>452</v>
      </c>
      <c r="K5" s="1">
        <f t="shared" si="2"/>
        <v>146</v>
      </c>
      <c r="L5" s="1">
        <f t="shared" si="2"/>
        <v>168</v>
      </c>
      <c r="M5" s="1">
        <f t="shared" si="2"/>
        <v>138</v>
      </c>
      <c r="N5" s="1">
        <f t="shared" ref="N5:N17" si="4">SUM(O5:Q5)</f>
        <v>417</v>
      </c>
      <c r="O5" s="1">
        <f t="shared" si="2"/>
        <v>150</v>
      </c>
      <c r="P5" s="1">
        <f t="shared" si="2"/>
        <v>158</v>
      </c>
      <c r="Q5" s="1">
        <f t="shared" si="2"/>
        <v>109</v>
      </c>
      <c r="R5" s="1"/>
    </row>
    <row r="6" spans="1:18">
      <c r="A6" s="1" t="s">
        <v>150</v>
      </c>
      <c r="B6" s="1">
        <f t="shared" si="0"/>
        <v>289</v>
      </c>
      <c r="C6" s="1">
        <f>SUM(C7:C14)+C17</f>
        <v>73</v>
      </c>
      <c r="D6" s="1">
        <f>SUM(D7:D14)+D17</f>
        <v>96</v>
      </c>
      <c r="E6" s="1">
        <f>SUM(E7:E14)+E17</f>
        <v>120</v>
      </c>
      <c r="F6" s="1">
        <f t="shared" si="1"/>
        <v>447</v>
      </c>
      <c r="G6" s="1">
        <f>SUM(G7:G14)+G17</f>
        <v>153</v>
      </c>
      <c r="H6" s="1">
        <f t="shared" ref="H6:I6" si="5">SUM(H7:H14)+H17</f>
        <v>148</v>
      </c>
      <c r="I6" s="1">
        <f t="shared" si="5"/>
        <v>146</v>
      </c>
      <c r="J6" s="1">
        <f t="shared" si="3"/>
        <v>436</v>
      </c>
      <c r="K6" s="1">
        <f t="shared" ref="K6" si="6">SUM(K7:K14)+K17</f>
        <v>146</v>
      </c>
      <c r="L6" s="1">
        <f>SUM(L7:L14)+L17</f>
        <v>155</v>
      </c>
      <c r="M6" s="1">
        <f t="shared" ref="M6" si="7">SUM(M7:M14)+M17</f>
        <v>135</v>
      </c>
      <c r="N6" s="1">
        <f t="shared" si="4"/>
        <v>414</v>
      </c>
      <c r="O6" s="1">
        <f>SUM(O7:O14)+O17</f>
        <v>163</v>
      </c>
      <c r="P6" s="1">
        <f t="shared" ref="P6" si="8">SUM(P7:P14)+P17</f>
        <v>132</v>
      </c>
      <c r="Q6" s="1">
        <f t="shared" ref="Q6" si="9">SUM(Q7:Q14)+Q17</f>
        <v>119</v>
      </c>
      <c r="R6" s="1"/>
    </row>
    <row r="7" spans="1:18">
      <c r="A7" s="1" t="s">
        <v>163</v>
      </c>
      <c r="B7" s="1">
        <f t="shared" si="0"/>
        <v>3</v>
      </c>
      <c r="C7" s="1">
        <v>1</v>
      </c>
      <c r="D7" s="1">
        <v>1</v>
      </c>
      <c r="E7" s="1">
        <v>1</v>
      </c>
      <c r="F7" s="1">
        <f t="shared" si="1"/>
        <v>1</v>
      </c>
      <c r="G7" s="1">
        <v>0</v>
      </c>
      <c r="H7" s="1">
        <v>0</v>
      </c>
      <c r="I7" s="1">
        <v>1</v>
      </c>
      <c r="J7" s="1">
        <f t="shared" si="3"/>
        <v>1</v>
      </c>
      <c r="K7" s="1">
        <v>0</v>
      </c>
      <c r="L7" s="1">
        <v>0</v>
      </c>
      <c r="M7" s="1">
        <v>1</v>
      </c>
      <c r="N7" s="1">
        <f t="shared" si="4"/>
        <v>2</v>
      </c>
      <c r="O7" s="1">
        <v>1</v>
      </c>
      <c r="P7" s="1">
        <v>0</v>
      </c>
      <c r="Q7" s="1">
        <v>1</v>
      </c>
      <c r="R7" s="1"/>
    </row>
    <row r="8" spans="1:18">
      <c r="A8" s="1" t="s">
        <v>164</v>
      </c>
      <c r="B8" s="1">
        <f t="shared" si="0"/>
        <v>14</v>
      </c>
      <c r="C8" s="1">
        <v>4</v>
      </c>
      <c r="D8" s="1">
        <v>5</v>
      </c>
      <c r="E8" s="1">
        <v>5</v>
      </c>
      <c r="F8" s="1">
        <f t="shared" si="1"/>
        <v>15</v>
      </c>
      <c r="G8" s="1">
        <v>4</v>
      </c>
      <c r="H8" s="1">
        <v>4</v>
      </c>
      <c r="I8" s="1">
        <v>7</v>
      </c>
      <c r="J8" s="1">
        <f t="shared" si="3"/>
        <v>17</v>
      </c>
      <c r="K8" s="1">
        <v>7</v>
      </c>
      <c r="L8" s="1">
        <v>4</v>
      </c>
      <c r="M8" s="1">
        <v>6</v>
      </c>
      <c r="N8" s="1">
        <f t="shared" si="4"/>
        <v>12</v>
      </c>
      <c r="O8" s="1">
        <v>6</v>
      </c>
      <c r="P8" s="1">
        <v>2</v>
      </c>
      <c r="Q8" s="1">
        <v>4</v>
      </c>
      <c r="R8" s="1"/>
    </row>
    <row r="9" spans="1:18">
      <c r="A9" s="1" t="s">
        <v>165</v>
      </c>
      <c r="B9" s="1">
        <f t="shared" si="0"/>
        <v>91</v>
      </c>
      <c r="C9" s="1">
        <v>24</v>
      </c>
      <c r="D9" s="1">
        <v>31</v>
      </c>
      <c r="E9" s="1">
        <v>36</v>
      </c>
      <c r="F9" s="1">
        <f t="shared" si="1"/>
        <v>111</v>
      </c>
      <c r="G9" s="1">
        <v>31</v>
      </c>
      <c r="H9" s="1">
        <v>31</v>
      </c>
      <c r="I9" s="1">
        <v>49</v>
      </c>
      <c r="J9" s="1">
        <f t="shared" si="3"/>
        <v>126</v>
      </c>
      <c r="K9" s="1">
        <v>43</v>
      </c>
      <c r="L9" s="1">
        <v>42</v>
      </c>
      <c r="M9" s="1">
        <v>41</v>
      </c>
      <c r="N9" s="1">
        <f t="shared" si="4"/>
        <v>113</v>
      </c>
      <c r="O9" s="1">
        <v>45</v>
      </c>
      <c r="P9" s="1">
        <v>39</v>
      </c>
      <c r="Q9" s="1">
        <v>29</v>
      </c>
      <c r="R9" s="1"/>
    </row>
    <row r="10" spans="1:18">
      <c r="A10" s="1" t="s">
        <v>166</v>
      </c>
      <c r="B10" s="1">
        <f t="shared" si="0"/>
        <v>107</v>
      </c>
      <c r="C10" s="1">
        <v>29</v>
      </c>
      <c r="D10" s="1">
        <v>32</v>
      </c>
      <c r="E10" s="1">
        <v>46</v>
      </c>
      <c r="F10" s="1">
        <f t="shared" si="1"/>
        <v>166</v>
      </c>
      <c r="G10" s="1">
        <v>63</v>
      </c>
      <c r="H10" s="1">
        <v>58</v>
      </c>
      <c r="I10" s="1">
        <v>45</v>
      </c>
      <c r="J10" s="1">
        <f t="shared" si="3"/>
        <v>142</v>
      </c>
      <c r="K10" s="1">
        <v>50</v>
      </c>
      <c r="L10" s="1">
        <v>49</v>
      </c>
      <c r="M10" s="1">
        <v>43</v>
      </c>
      <c r="N10" s="1">
        <f t="shared" si="4"/>
        <v>157</v>
      </c>
      <c r="O10" s="1">
        <v>60</v>
      </c>
      <c r="P10" s="1">
        <v>53</v>
      </c>
      <c r="Q10" s="1">
        <v>44</v>
      </c>
      <c r="R10" s="1"/>
    </row>
    <row r="11" spans="1:18">
      <c r="A11" s="1" t="s">
        <v>151</v>
      </c>
      <c r="B11" s="1">
        <f t="shared" si="0"/>
        <v>2</v>
      </c>
      <c r="C11" s="1">
        <v>0</v>
      </c>
      <c r="D11" s="1">
        <v>0</v>
      </c>
      <c r="E11" s="1">
        <v>2</v>
      </c>
      <c r="F11" s="1">
        <f t="shared" si="1"/>
        <v>1</v>
      </c>
      <c r="G11" s="1">
        <v>1</v>
      </c>
      <c r="H11" s="1">
        <v>0</v>
      </c>
      <c r="I11" s="1">
        <v>0</v>
      </c>
      <c r="J11" s="1">
        <f t="shared" si="3"/>
        <v>3</v>
      </c>
      <c r="K11" s="1">
        <v>0</v>
      </c>
      <c r="L11" s="1">
        <v>1</v>
      </c>
      <c r="M11" s="1">
        <v>2</v>
      </c>
      <c r="N11" s="1">
        <f t="shared" si="4"/>
        <v>3</v>
      </c>
      <c r="O11" s="1">
        <v>0</v>
      </c>
      <c r="P11" s="1">
        <v>2</v>
      </c>
      <c r="Q11" s="1">
        <v>1</v>
      </c>
      <c r="R11" s="1"/>
    </row>
    <row r="12" spans="1:18">
      <c r="A12" s="1" t="s">
        <v>155</v>
      </c>
      <c r="B12" s="1">
        <f t="shared" si="0"/>
        <v>37</v>
      </c>
      <c r="C12" s="1">
        <v>8</v>
      </c>
      <c r="D12" s="1">
        <v>13</v>
      </c>
      <c r="E12" s="1">
        <v>16</v>
      </c>
      <c r="F12" s="1">
        <f t="shared" si="1"/>
        <v>56</v>
      </c>
      <c r="G12" s="1">
        <v>16</v>
      </c>
      <c r="H12" s="1">
        <v>22</v>
      </c>
      <c r="I12" s="1">
        <v>18</v>
      </c>
      <c r="J12" s="1">
        <f t="shared" si="3"/>
        <v>61</v>
      </c>
      <c r="K12" s="1">
        <v>19</v>
      </c>
      <c r="L12" s="1">
        <v>20</v>
      </c>
      <c r="M12" s="1">
        <v>22</v>
      </c>
      <c r="N12" s="1">
        <f t="shared" si="4"/>
        <v>56</v>
      </c>
      <c r="O12" s="1">
        <v>20</v>
      </c>
      <c r="P12" s="1">
        <v>17</v>
      </c>
      <c r="Q12" s="1">
        <v>19</v>
      </c>
      <c r="R12" s="1"/>
    </row>
    <row r="13" spans="1:18">
      <c r="A13" s="1" t="s">
        <v>167</v>
      </c>
      <c r="B13" s="1">
        <f>SUM(C13:E13)</f>
        <v>10</v>
      </c>
      <c r="C13" s="1">
        <v>3</v>
      </c>
      <c r="D13" s="1">
        <v>4</v>
      </c>
      <c r="E13" s="1">
        <v>3</v>
      </c>
      <c r="F13" s="1">
        <f t="shared" si="1"/>
        <v>15</v>
      </c>
      <c r="G13" s="1">
        <v>8</v>
      </c>
      <c r="H13" s="1">
        <v>4</v>
      </c>
      <c r="I13" s="1">
        <v>3</v>
      </c>
      <c r="J13" s="1">
        <f t="shared" si="3"/>
        <v>12</v>
      </c>
      <c r="K13" s="1">
        <v>5</v>
      </c>
      <c r="L13" s="1">
        <v>7</v>
      </c>
      <c r="M13" s="1">
        <v>0</v>
      </c>
      <c r="N13" s="1">
        <f t="shared" si="4"/>
        <v>7</v>
      </c>
      <c r="O13" s="1">
        <v>4</v>
      </c>
      <c r="P13" s="1">
        <v>2</v>
      </c>
      <c r="Q13" s="1">
        <v>1</v>
      </c>
      <c r="R13" s="1"/>
    </row>
    <row r="14" spans="1:18">
      <c r="A14" s="1" t="s">
        <v>168</v>
      </c>
      <c r="B14" s="1">
        <f t="shared" si="0"/>
        <v>11</v>
      </c>
      <c r="C14" s="1">
        <v>2</v>
      </c>
      <c r="D14" s="1">
        <v>6</v>
      </c>
      <c r="E14" s="1">
        <v>3</v>
      </c>
      <c r="F14" s="1">
        <f t="shared" si="1"/>
        <v>7</v>
      </c>
      <c r="G14" s="1">
        <v>1</v>
      </c>
      <c r="H14" s="1">
        <v>2</v>
      </c>
      <c r="I14" s="1">
        <v>4</v>
      </c>
      <c r="J14" s="1">
        <f t="shared" si="3"/>
        <v>8</v>
      </c>
      <c r="K14" s="1">
        <v>2</v>
      </c>
      <c r="L14" s="1">
        <v>2</v>
      </c>
      <c r="M14" s="1">
        <v>4</v>
      </c>
      <c r="N14" s="1">
        <f t="shared" si="4"/>
        <v>7</v>
      </c>
      <c r="O14" s="1">
        <v>2</v>
      </c>
      <c r="P14" s="1">
        <v>2</v>
      </c>
      <c r="Q14" s="1">
        <v>3</v>
      </c>
      <c r="R14" s="1"/>
    </row>
    <row r="15" spans="1:18">
      <c r="A15" s="1" t="s">
        <v>169</v>
      </c>
      <c r="B15" s="1">
        <f t="shared" si="0"/>
        <v>111</v>
      </c>
      <c r="C15" s="1">
        <v>24</v>
      </c>
      <c r="D15" s="1">
        <v>8</v>
      </c>
      <c r="E15" s="1">
        <v>79</v>
      </c>
      <c r="F15" s="1">
        <f t="shared" si="1"/>
        <v>367</v>
      </c>
      <c r="G15" s="1">
        <v>135</v>
      </c>
      <c r="H15" s="1">
        <v>122</v>
      </c>
      <c r="I15" s="1">
        <v>110</v>
      </c>
      <c r="J15" s="1">
        <f t="shared" si="3"/>
        <v>348</v>
      </c>
      <c r="K15" s="1">
        <v>113</v>
      </c>
      <c r="L15" s="1">
        <v>125</v>
      </c>
      <c r="M15" s="1">
        <v>110</v>
      </c>
      <c r="N15" s="1">
        <f t="shared" si="4"/>
        <v>333</v>
      </c>
      <c r="O15" s="1">
        <v>125</v>
      </c>
      <c r="P15" s="1">
        <v>125</v>
      </c>
      <c r="Q15" s="1">
        <v>83</v>
      </c>
      <c r="R15" s="1"/>
    </row>
    <row r="16" spans="1:18">
      <c r="A16" s="1" t="s">
        <v>170</v>
      </c>
      <c r="B16" s="1">
        <f t="shared" si="0"/>
        <v>23</v>
      </c>
      <c r="C16" s="1">
        <v>5</v>
      </c>
      <c r="D16" s="1">
        <v>2</v>
      </c>
      <c r="E16" s="1">
        <v>16</v>
      </c>
      <c r="F16" s="1">
        <f t="shared" si="1"/>
        <v>81</v>
      </c>
      <c r="G16" s="1">
        <v>33</v>
      </c>
      <c r="H16" s="1">
        <v>31</v>
      </c>
      <c r="I16" s="1">
        <v>17</v>
      </c>
      <c r="J16" s="1">
        <f t="shared" si="3"/>
        <v>104</v>
      </c>
      <c r="K16" s="1">
        <v>33</v>
      </c>
      <c r="L16" s="1">
        <v>43</v>
      </c>
      <c r="M16" s="1">
        <v>28</v>
      </c>
      <c r="N16" s="1">
        <f t="shared" si="4"/>
        <v>84</v>
      </c>
      <c r="O16" s="1">
        <v>25</v>
      </c>
      <c r="P16" s="1">
        <v>33</v>
      </c>
      <c r="Q16" s="1">
        <v>26</v>
      </c>
      <c r="R16" s="1"/>
    </row>
    <row r="17" spans="1:18">
      <c r="A17" s="1" t="s">
        <v>171</v>
      </c>
      <c r="B17" s="1">
        <f t="shared" si="0"/>
        <v>14</v>
      </c>
      <c r="C17" s="1">
        <v>2</v>
      </c>
      <c r="D17" s="1">
        <v>4</v>
      </c>
      <c r="E17" s="1">
        <v>8</v>
      </c>
      <c r="F17" s="1">
        <f t="shared" si="1"/>
        <v>75</v>
      </c>
      <c r="G17" s="1">
        <v>29</v>
      </c>
      <c r="H17" s="1">
        <v>27</v>
      </c>
      <c r="I17" s="1">
        <v>19</v>
      </c>
      <c r="J17" s="1">
        <f t="shared" si="3"/>
        <v>66</v>
      </c>
      <c r="K17" s="1">
        <v>20</v>
      </c>
      <c r="L17" s="1">
        <v>30</v>
      </c>
      <c r="M17" s="1">
        <v>16</v>
      </c>
      <c r="N17" s="1">
        <f t="shared" si="4"/>
        <v>57</v>
      </c>
      <c r="O17" s="1">
        <v>25</v>
      </c>
      <c r="P17" s="1">
        <v>15</v>
      </c>
      <c r="Q17" s="1">
        <v>17</v>
      </c>
      <c r="R17" s="1"/>
    </row>
    <row r="18" spans="1:18">
      <c r="A18" s="1" t="s">
        <v>172</v>
      </c>
      <c r="B18" s="1">
        <f t="shared" si="0"/>
        <v>19</v>
      </c>
      <c r="C18" s="1">
        <f>C7+C8+C11</f>
        <v>5</v>
      </c>
      <c r="D18" s="1">
        <f t="shared" ref="D18:E18" si="10">D7+D8+D11</f>
        <v>6</v>
      </c>
      <c r="E18" s="1">
        <f t="shared" si="10"/>
        <v>8</v>
      </c>
      <c r="F18" s="1">
        <f>SUM(G18:I18)</f>
        <v>17</v>
      </c>
      <c r="G18" s="1">
        <f>G7+G8+G11</f>
        <v>5</v>
      </c>
      <c r="H18" s="1">
        <f t="shared" ref="H18:Q18" si="11">H7+H8+H11</f>
        <v>4</v>
      </c>
      <c r="I18" s="1">
        <f t="shared" si="11"/>
        <v>8</v>
      </c>
      <c r="J18" s="1">
        <f t="shared" si="3"/>
        <v>21</v>
      </c>
      <c r="K18" s="1">
        <f t="shared" si="11"/>
        <v>7</v>
      </c>
      <c r="L18" s="1">
        <f t="shared" si="11"/>
        <v>5</v>
      </c>
      <c r="M18" s="1">
        <f t="shared" si="11"/>
        <v>9</v>
      </c>
      <c r="N18" s="1">
        <f>SUM(O18:Q18)</f>
        <v>17</v>
      </c>
      <c r="O18" s="1">
        <f t="shared" si="11"/>
        <v>7</v>
      </c>
      <c r="P18" s="1">
        <f t="shared" si="11"/>
        <v>4</v>
      </c>
      <c r="Q18" s="1">
        <f t="shared" si="11"/>
        <v>6</v>
      </c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K19" s="1"/>
      <c r="L19" s="1"/>
      <c r="M19" s="1"/>
      <c r="O19" s="1"/>
      <c r="P19" s="1"/>
      <c r="Q19" s="1"/>
      <c r="R19" s="1"/>
    </row>
  </sheetData>
  <mergeCells count="1">
    <mergeCell ref="B1:Q1"/>
  </mergeCells>
  <pageMargins left="0.7" right="0.7" top="0.78740157499999996" bottom="0.78740157499999996" header="0.3" footer="0.3"/>
  <ignoredErrors>
    <ignoredError sqref="F5:F6 F18 J5:J6 J18 N18 N5:N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opLeftCell="A2" workbookViewId="0">
      <selection activeCell="A2" sqref="A2:O19"/>
    </sheetView>
  </sheetViews>
  <sheetFormatPr defaultRowHeight="15"/>
  <cols>
    <col min="1" max="1" width="45.7109375" customWidth="1"/>
    <col min="4" max="4" width="11.140625" bestFit="1" customWidth="1"/>
  </cols>
  <sheetData>
    <row r="1" spans="1:15">
      <c r="A1" t="s">
        <v>33</v>
      </c>
    </row>
    <row r="2" spans="1:15">
      <c r="A2" s="1"/>
      <c r="B2" s="1" t="s">
        <v>35</v>
      </c>
      <c r="C2" s="1" t="s">
        <v>36</v>
      </c>
      <c r="D2" s="1" t="s">
        <v>37</v>
      </c>
      <c r="E2" s="1" t="s">
        <v>40</v>
      </c>
      <c r="F2" s="1" t="s">
        <v>41</v>
      </c>
      <c r="G2" s="1" t="s">
        <v>42</v>
      </c>
      <c r="H2" s="1" t="s">
        <v>43</v>
      </c>
      <c r="I2" s="1" t="s">
        <v>44</v>
      </c>
      <c r="J2" s="1" t="s">
        <v>45</v>
      </c>
      <c r="K2" s="1" t="s">
        <v>46</v>
      </c>
      <c r="L2" s="1" t="s">
        <v>47</v>
      </c>
      <c r="M2" s="1" t="s">
        <v>48</v>
      </c>
      <c r="N2" s="1"/>
      <c r="O2" s="1"/>
    </row>
    <row r="3" spans="1:15">
      <c r="A3" s="1"/>
      <c r="B3" s="1" t="s">
        <v>34</v>
      </c>
      <c r="C3" s="1" t="s">
        <v>38</v>
      </c>
      <c r="D3" s="1" t="s">
        <v>39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/>
      <c r="O3" s="1"/>
    </row>
    <row r="4" spans="1:15">
      <c r="A4" s="1" t="s">
        <v>173</v>
      </c>
      <c r="B4" s="1">
        <f>SUM(C4:D4)</f>
        <v>223</v>
      </c>
      <c r="C4" s="1">
        <f>SUM(C5:C6)</f>
        <v>111</v>
      </c>
      <c r="D4" s="1">
        <f>SUM(D5:D6)</f>
        <v>112</v>
      </c>
      <c r="E4" s="1">
        <f>SUM(F4:G4)</f>
        <v>640</v>
      </c>
      <c r="F4" s="1">
        <f>SUM(F5:F6)</f>
        <v>304</v>
      </c>
      <c r="G4" s="1">
        <f>SUM(G5:G6)</f>
        <v>336</v>
      </c>
      <c r="H4" s="1">
        <f>SUM(I4:J4)</f>
        <v>623</v>
      </c>
      <c r="I4" s="1">
        <f t="shared" ref="I4:M4" si="0">SUM(I5:I6)</f>
        <v>299</v>
      </c>
      <c r="J4" s="1">
        <f t="shared" si="0"/>
        <v>324</v>
      </c>
      <c r="K4" s="1">
        <f>SUM(L4:M4)</f>
        <v>619</v>
      </c>
      <c r="L4" s="1">
        <f t="shared" si="0"/>
        <v>312</v>
      </c>
      <c r="M4" s="1">
        <f t="shared" si="0"/>
        <v>307</v>
      </c>
      <c r="N4" s="1"/>
      <c r="O4" s="1"/>
    </row>
    <row r="5" spans="1:15">
      <c r="A5" s="1" t="s">
        <v>149</v>
      </c>
      <c r="B5" s="1">
        <f t="shared" ref="B5:B18" si="1">SUM(C5:D5)</f>
        <v>42</v>
      </c>
      <c r="C5" s="1">
        <f>C15+C16</f>
        <v>33</v>
      </c>
      <c r="D5" s="1">
        <f t="shared" ref="D5:M5" si="2">D15+D16</f>
        <v>9</v>
      </c>
      <c r="E5" s="1">
        <f t="shared" ref="E5:E18" si="3">SUM(F5:G5)</f>
        <v>343</v>
      </c>
      <c r="F5" s="1">
        <f t="shared" si="2"/>
        <v>168</v>
      </c>
      <c r="G5" s="1">
        <f t="shared" si="2"/>
        <v>175</v>
      </c>
      <c r="H5" s="1">
        <f t="shared" ref="H5:H18" si="4">SUM(I5:J5)</f>
        <v>339</v>
      </c>
      <c r="I5" s="1">
        <f t="shared" si="2"/>
        <v>160</v>
      </c>
      <c r="J5" s="1">
        <f t="shared" si="2"/>
        <v>179</v>
      </c>
      <c r="K5" s="1">
        <f t="shared" ref="K5:K18" si="5">SUM(L5:M5)</f>
        <v>332</v>
      </c>
      <c r="L5" s="1">
        <f t="shared" si="2"/>
        <v>168</v>
      </c>
      <c r="M5" s="1">
        <f t="shared" si="2"/>
        <v>164</v>
      </c>
      <c r="N5" s="1"/>
      <c r="O5" s="1"/>
    </row>
    <row r="6" spans="1:15">
      <c r="A6" s="1" t="s">
        <v>150</v>
      </c>
      <c r="B6" s="1">
        <f>SUM(C6:D6)</f>
        <v>181</v>
      </c>
      <c r="C6" s="1">
        <f>SUM(C7:C14)+C17</f>
        <v>78</v>
      </c>
      <c r="D6" s="1">
        <f>SUM(D7:D14)+D17</f>
        <v>103</v>
      </c>
      <c r="E6" s="1">
        <f t="shared" si="3"/>
        <v>297</v>
      </c>
      <c r="F6" s="1">
        <f t="shared" ref="F6:M6" si="6">SUM(F7:F14)+F17</f>
        <v>136</v>
      </c>
      <c r="G6" s="1">
        <f t="shared" si="6"/>
        <v>161</v>
      </c>
      <c r="H6" s="1">
        <f t="shared" si="4"/>
        <v>284</v>
      </c>
      <c r="I6" s="1">
        <f t="shared" si="6"/>
        <v>139</v>
      </c>
      <c r="J6" s="1">
        <f t="shared" si="6"/>
        <v>145</v>
      </c>
      <c r="K6" s="1">
        <f t="shared" si="5"/>
        <v>287</v>
      </c>
      <c r="L6" s="1">
        <f t="shared" si="6"/>
        <v>144</v>
      </c>
      <c r="M6" s="1">
        <f t="shared" si="6"/>
        <v>143</v>
      </c>
      <c r="N6" s="1"/>
      <c r="O6" s="1"/>
    </row>
    <row r="7" spans="1:15">
      <c r="A7" s="1" t="s">
        <v>163</v>
      </c>
      <c r="B7" s="1">
        <f t="shared" si="1"/>
        <v>0</v>
      </c>
      <c r="C7" s="1">
        <v>0</v>
      </c>
      <c r="D7" s="1">
        <v>0</v>
      </c>
      <c r="E7" s="1">
        <f t="shared" si="3"/>
        <v>1</v>
      </c>
      <c r="F7" s="1">
        <v>0</v>
      </c>
      <c r="G7" s="1">
        <v>1</v>
      </c>
      <c r="H7" s="1">
        <f t="shared" si="4"/>
        <v>3</v>
      </c>
      <c r="I7" s="1">
        <v>1</v>
      </c>
      <c r="J7" s="1">
        <v>2</v>
      </c>
      <c r="K7" s="1">
        <f t="shared" si="5"/>
        <v>1</v>
      </c>
      <c r="L7" s="1">
        <v>0</v>
      </c>
      <c r="M7" s="1">
        <v>1</v>
      </c>
      <c r="N7" s="1"/>
      <c r="O7" s="1"/>
    </row>
    <row r="8" spans="1:15">
      <c r="A8" s="1" t="s">
        <v>164</v>
      </c>
      <c r="B8" s="1">
        <f t="shared" si="1"/>
        <v>11</v>
      </c>
      <c r="C8" s="1">
        <v>4</v>
      </c>
      <c r="D8" s="1">
        <v>7</v>
      </c>
      <c r="E8" s="1">
        <f t="shared" si="3"/>
        <v>11</v>
      </c>
      <c r="F8" s="1">
        <v>5</v>
      </c>
      <c r="G8" s="1">
        <v>6</v>
      </c>
      <c r="H8" s="1">
        <f t="shared" si="4"/>
        <v>8</v>
      </c>
      <c r="I8" s="1">
        <v>3</v>
      </c>
      <c r="J8" s="1">
        <v>5</v>
      </c>
      <c r="K8" s="1">
        <f t="shared" si="5"/>
        <v>10</v>
      </c>
      <c r="L8" s="1">
        <v>4</v>
      </c>
      <c r="M8" s="1">
        <v>6</v>
      </c>
      <c r="N8" s="1"/>
      <c r="O8" s="1"/>
    </row>
    <row r="9" spans="1:15">
      <c r="A9" s="1" t="s">
        <v>165</v>
      </c>
      <c r="B9" s="1">
        <f t="shared" si="1"/>
        <v>49</v>
      </c>
      <c r="C9" s="1">
        <v>23</v>
      </c>
      <c r="D9" s="1">
        <v>26</v>
      </c>
      <c r="E9" s="1">
        <f t="shared" si="3"/>
        <v>57</v>
      </c>
      <c r="F9" s="1">
        <v>23</v>
      </c>
      <c r="G9" s="1">
        <v>34</v>
      </c>
      <c r="H9" s="1">
        <f t="shared" si="4"/>
        <v>71</v>
      </c>
      <c r="I9" s="1">
        <v>40</v>
      </c>
      <c r="J9" s="1">
        <v>31</v>
      </c>
      <c r="K9" s="1">
        <f t="shared" si="5"/>
        <v>59</v>
      </c>
      <c r="L9" s="1">
        <v>33</v>
      </c>
      <c r="M9" s="1">
        <v>26</v>
      </c>
      <c r="N9" s="1"/>
      <c r="O9" s="1"/>
    </row>
    <row r="10" spans="1:15">
      <c r="A10" s="1" t="s">
        <v>166</v>
      </c>
      <c r="B10" s="1">
        <f t="shared" si="1"/>
        <v>72</v>
      </c>
      <c r="C10" s="1">
        <v>32</v>
      </c>
      <c r="D10" s="1">
        <v>40</v>
      </c>
      <c r="E10" s="1">
        <f t="shared" si="3"/>
        <v>103</v>
      </c>
      <c r="F10" s="1">
        <v>52</v>
      </c>
      <c r="G10" s="1">
        <v>51</v>
      </c>
      <c r="H10" s="1">
        <f t="shared" si="4"/>
        <v>90</v>
      </c>
      <c r="I10" s="1">
        <v>47</v>
      </c>
      <c r="J10" s="1">
        <v>43</v>
      </c>
      <c r="K10" s="1">
        <f t="shared" si="5"/>
        <v>93</v>
      </c>
      <c r="L10" s="1">
        <v>50</v>
      </c>
      <c r="M10" s="1">
        <v>43</v>
      </c>
      <c r="N10" s="1"/>
      <c r="O10" s="1"/>
    </row>
    <row r="11" spans="1:15">
      <c r="A11" s="1" t="s">
        <v>151</v>
      </c>
      <c r="B11" s="1">
        <f t="shared" si="1"/>
        <v>1</v>
      </c>
      <c r="C11" s="1">
        <v>0</v>
      </c>
      <c r="D11" s="1">
        <v>1</v>
      </c>
      <c r="E11" s="1">
        <f t="shared" si="3"/>
        <v>0</v>
      </c>
      <c r="F11" s="1">
        <v>0</v>
      </c>
      <c r="G11" s="1">
        <v>0</v>
      </c>
      <c r="H11" s="1">
        <f t="shared" si="4"/>
        <v>2</v>
      </c>
      <c r="I11" s="1">
        <v>2</v>
      </c>
      <c r="J11" s="1">
        <v>0</v>
      </c>
      <c r="K11" s="1">
        <f t="shared" si="5"/>
        <v>5</v>
      </c>
      <c r="L11" s="1">
        <v>3</v>
      </c>
      <c r="M11" s="1">
        <v>2</v>
      </c>
      <c r="N11" s="1"/>
      <c r="O11" s="1"/>
    </row>
    <row r="12" spans="1:15">
      <c r="A12" s="1" t="s">
        <v>155</v>
      </c>
      <c r="B12" s="1">
        <f t="shared" si="1"/>
        <v>10</v>
      </c>
      <c r="C12" s="1">
        <v>3</v>
      </c>
      <c r="D12" s="1">
        <v>7</v>
      </c>
      <c r="E12" s="1">
        <f t="shared" si="3"/>
        <v>60</v>
      </c>
      <c r="F12" s="1">
        <v>29</v>
      </c>
      <c r="G12" s="1">
        <v>31</v>
      </c>
      <c r="H12" s="1">
        <f t="shared" si="4"/>
        <v>47</v>
      </c>
      <c r="I12" s="1">
        <v>20</v>
      </c>
      <c r="J12" s="1">
        <v>27</v>
      </c>
      <c r="K12" s="1">
        <f t="shared" si="5"/>
        <v>46</v>
      </c>
      <c r="L12" s="1">
        <v>19</v>
      </c>
      <c r="M12" s="1">
        <v>27</v>
      </c>
      <c r="N12" s="1"/>
      <c r="O12" s="1"/>
    </row>
    <row r="13" spans="1:15">
      <c r="A13" s="1" t="s">
        <v>167</v>
      </c>
      <c r="B13" s="1">
        <f t="shared" si="1"/>
        <v>5</v>
      </c>
      <c r="C13" s="1">
        <v>0</v>
      </c>
      <c r="D13" s="1">
        <v>5</v>
      </c>
      <c r="E13" s="1">
        <f t="shared" si="3"/>
        <v>7</v>
      </c>
      <c r="F13" s="1">
        <v>5</v>
      </c>
      <c r="G13" s="1">
        <v>2</v>
      </c>
      <c r="H13" s="1">
        <f t="shared" si="4"/>
        <v>4</v>
      </c>
      <c r="I13" s="1">
        <v>0</v>
      </c>
      <c r="J13" s="1">
        <v>4</v>
      </c>
      <c r="K13" s="1">
        <f t="shared" si="5"/>
        <v>11</v>
      </c>
      <c r="L13" s="1">
        <v>4</v>
      </c>
      <c r="M13" s="1">
        <v>7</v>
      </c>
      <c r="N13" s="1"/>
      <c r="O13" s="1"/>
    </row>
    <row r="14" spans="1:15">
      <c r="A14" s="1" t="s">
        <v>168</v>
      </c>
      <c r="B14" s="1">
        <f t="shared" si="1"/>
        <v>5</v>
      </c>
      <c r="C14" s="1">
        <v>3</v>
      </c>
      <c r="D14" s="1">
        <v>2</v>
      </c>
      <c r="E14" s="1">
        <f t="shared" si="3"/>
        <v>16</v>
      </c>
      <c r="F14" s="1">
        <v>7</v>
      </c>
      <c r="G14" s="1">
        <v>9</v>
      </c>
      <c r="H14" s="1">
        <f t="shared" si="4"/>
        <v>5</v>
      </c>
      <c r="I14" s="1">
        <v>2</v>
      </c>
      <c r="J14" s="1">
        <v>3</v>
      </c>
      <c r="K14" s="1">
        <f t="shared" si="5"/>
        <v>11</v>
      </c>
      <c r="L14" s="1">
        <v>6</v>
      </c>
      <c r="M14" s="1">
        <v>5</v>
      </c>
      <c r="N14" s="1"/>
      <c r="O14" s="1"/>
    </row>
    <row r="15" spans="1:15">
      <c r="A15" s="1" t="s">
        <v>169</v>
      </c>
      <c r="B15" s="1">
        <f t="shared" si="1"/>
        <v>30</v>
      </c>
      <c r="C15" s="1">
        <v>26</v>
      </c>
      <c r="D15" s="1">
        <v>4</v>
      </c>
      <c r="E15" s="1">
        <f t="shared" si="3"/>
        <v>256</v>
      </c>
      <c r="F15" s="1">
        <v>130</v>
      </c>
      <c r="G15" s="1">
        <v>126</v>
      </c>
      <c r="H15" s="1">
        <f t="shared" si="4"/>
        <v>273</v>
      </c>
      <c r="I15" s="1">
        <v>127</v>
      </c>
      <c r="J15" s="1">
        <v>146</v>
      </c>
      <c r="K15" s="1">
        <f t="shared" si="5"/>
        <v>270</v>
      </c>
      <c r="L15" s="1">
        <v>134</v>
      </c>
      <c r="M15" s="1">
        <v>136</v>
      </c>
      <c r="N15" s="1"/>
      <c r="O15" s="1"/>
    </row>
    <row r="16" spans="1:15">
      <c r="A16" s="1" t="s">
        <v>170</v>
      </c>
      <c r="B16" s="1">
        <f t="shared" si="1"/>
        <v>12</v>
      </c>
      <c r="C16" s="1">
        <v>7</v>
      </c>
      <c r="D16" s="1">
        <v>5</v>
      </c>
      <c r="E16" s="1">
        <f t="shared" si="3"/>
        <v>87</v>
      </c>
      <c r="F16" s="1">
        <v>38</v>
      </c>
      <c r="G16" s="1">
        <v>49</v>
      </c>
      <c r="H16" s="1">
        <f t="shared" si="4"/>
        <v>66</v>
      </c>
      <c r="I16" s="1">
        <v>33</v>
      </c>
      <c r="J16" s="1">
        <v>33</v>
      </c>
      <c r="K16" s="1">
        <f t="shared" si="5"/>
        <v>62</v>
      </c>
      <c r="L16" s="1">
        <v>34</v>
      </c>
      <c r="M16" s="1">
        <v>28</v>
      </c>
      <c r="N16" s="1"/>
      <c r="O16" s="1"/>
    </row>
    <row r="17" spans="1:15">
      <c r="A17" s="1" t="s">
        <v>171</v>
      </c>
      <c r="B17" s="1">
        <f t="shared" si="1"/>
        <v>28</v>
      </c>
      <c r="C17" s="1">
        <v>13</v>
      </c>
      <c r="D17" s="1">
        <v>15</v>
      </c>
      <c r="E17" s="1">
        <f t="shared" si="3"/>
        <v>42</v>
      </c>
      <c r="F17" s="1">
        <v>15</v>
      </c>
      <c r="G17" s="1">
        <v>27</v>
      </c>
      <c r="H17" s="1">
        <f t="shared" si="4"/>
        <v>54</v>
      </c>
      <c r="I17" s="1">
        <v>24</v>
      </c>
      <c r="J17" s="1">
        <v>30</v>
      </c>
      <c r="K17" s="1">
        <f t="shared" si="5"/>
        <v>51</v>
      </c>
      <c r="L17" s="1">
        <v>25</v>
      </c>
      <c r="M17" s="1">
        <v>26</v>
      </c>
      <c r="N17" s="1"/>
      <c r="O17" s="1"/>
    </row>
    <row r="18" spans="1:15">
      <c r="A18" s="1" t="s">
        <v>172</v>
      </c>
      <c r="B18" s="1">
        <f t="shared" si="1"/>
        <v>12</v>
      </c>
      <c r="C18" s="1">
        <f>C7+C8+C11</f>
        <v>4</v>
      </c>
      <c r="D18" s="1">
        <f>D7+D8+D11</f>
        <v>8</v>
      </c>
      <c r="E18" s="1">
        <f t="shared" si="3"/>
        <v>12</v>
      </c>
      <c r="F18" s="1">
        <f t="shared" ref="F18:M18" si="7">F7+F8+F11</f>
        <v>5</v>
      </c>
      <c r="G18" s="1">
        <f t="shared" si="7"/>
        <v>7</v>
      </c>
      <c r="H18" s="1">
        <f t="shared" si="4"/>
        <v>13</v>
      </c>
      <c r="I18" s="1">
        <f t="shared" si="7"/>
        <v>6</v>
      </c>
      <c r="J18" s="1">
        <f t="shared" si="7"/>
        <v>7</v>
      </c>
      <c r="K18" s="1">
        <f t="shared" si="5"/>
        <v>16</v>
      </c>
      <c r="L18" s="1">
        <f t="shared" si="7"/>
        <v>7</v>
      </c>
      <c r="M18" s="1">
        <f t="shared" si="7"/>
        <v>9</v>
      </c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pageMargins left="0.7" right="0.7" top="0.78740157499999996" bottom="0.78740157499999996" header="0.3" footer="0.3"/>
  <ignoredErrors>
    <ignoredError sqref="F6 L6" formulaRange="1"/>
    <ignoredError sqref="E4:E6 E18 H4:H5 H18 H6 K4:K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"/>
  <sheetViews>
    <sheetView workbookViewId="0"/>
  </sheetViews>
  <sheetFormatPr defaultRowHeight="15"/>
  <cols>
    <col min="1" max="1" width="34.2851562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 t="s">
        <v>50</v>
      </c>
      <c r="C2" s="1" t="s">
        <v>52</v>
      </c>
      <c r="D2" s="1" t="s">
        <v>53</v>
      </c>
      <c r="E2" s="1" t="s">
        <v>57</v>
      </c>
      <c r="F2" s="1" t="s">
        <v>58</v>
      </c>
      <c r="G2" s="1" t="s">
        <v>59</v>
      </c>
      <c r="H2" s="1" t="s">
        <v>60</v>
      </c>
      <c r="I2" s="1" t="s">
        <v>61</v>
      </c>
      <c r="J2" s="1" t="s">
        <v>62</v>
      </c>
      <c r="K2" s="1" t="s">
        <v>63</v>
      </c>
      <c r="L2" s="1" t="s">
        <v>64</v>
      </c>
      <c r="M2" s="1" t="s">
        <v>65</v>
      </c>
      <c r="N2" s="1" t="s">
        <v>66</v>
      </c>
      <c r="O2" s="1" t="s">
        <v>67</v>
      </c>
      <c r="P2" s="1" t="s">
        <v>68</v>
      </c>
      <c r="Q2" s="1" t="s">
        <v>69</v>
      </c>
      <c r="R2" s="1" t="s">
        <v>70</v>
      </c>
      <c r="S2" s="1" t="s">
        <v>71</v>
      </c>
      <c r="T2" s="1" t="s">
        <v>72</v>
      </c>
      <c r="U2" s="1" t="s">
        <v>73</v>
      </c>
      <c r="V2" s="1" t="s">
        <v>74</v>
      </c>
      <c r="W2" s="1" t="s">
        <v>75</v>
      </c>
      <c r="X2" s="1" t="s">
        <v>76</v>
      </c>
      <c r="Y2" s="1" t="s">
        <v>77</v>
      </c>
      <c r="Z2" s="1" t="s">
        <v>78</v>
      </c>
      <c r="AA2" s="1" t="s">
        <v>79</v>
      </c>
      <c r="AB2" s="1" t="s">
        <v>80</v>
      </c>
      <c r="AC2" s="1" t="s">
        <v>81</v>
      </c>
      <c r="AD2" s="1"/>
    </row>
    <row r="3" spans="1:30">
      <c r="A3" s="1"/>
      <c r="B3" s="1" t="s">
        <v>54</v>
      </c>
      <c r="C3" s="1" t="s">
        <v>55</v>
      </c>
      <c r="D3" s="1" t="s">
        <v>56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51</v>
      </c>
      <c r="J3" s="1" t="s">
        <v>86</v>
      </c>
      <c r="K3" s="1" t="s">
        <v>87</v>
      </c>
      <c r="L3" s="1" t="s">
        <v>88</v>
      </c>
      <c r="M3" s="1" t="s">
        <v>89</v>
      </c>
      <c r="N3" s="1" t="s">
        <v>90</v>
      </c>
      <c r="O3" s="1" t="s">
        <v>91</v>
      </c>
      <c r="P3" s="1" t="s">
        <v>92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  <c r="W3" s="1" t="s">
        <v>99</v>
      </c>
      <c r="X3" s="1" t="s">
        <v>100</v>
      </c>
      <c r="Y3" s="1" t="s">
        <v>101</v>
      </c>
      <c r="Z3" s="1" t="s">
        <v>102</v>
      </c>
      <c r="AA3" s="1" t="s">
        <v>103</v>
      </c>
      <c r="AB3" s="1" t="s">
        <v>104</v>
      </c>
      <c r="AC3" s="1" t="s">
        <v>105</v>
      </c>
      <c r="AD3" s="1"/>
    </row>
    <row r="4" spans="1:30">
      <c r="A4" s="1" t="s">
        <v>173</v>
      </c>
      <c r="B4" s="1">
        <f t="shared" ref="B4:B18" si="0">SUM(C4:H4)</f>
        <v>740</v>
      </c>
      <c r="C4" s="1">
        <f>SUM(C5:C6)</f>
        <v>141</v>
      </c>
      <c r="D4" s="1">
        <f>SUM(D5:D6)</f>
        <v>140</v>
      </c>
      <c r="E4" s="1">
        <f t="shared" ref="E4:AC4" si="1">SUM(E5:E6)</f>
        <v>139</v>
      </c>
      <c r="F4" s="1">
        <f t="shared" si="1"/>
        <v>143</v>
      </c>
      <c r="G4" s="1">
        <f t="shared" si="1"/>
        <v>80</v>
      </c>
      <c r="H4" s="1">
        <f t="shared" si="1"/>
        <v>97</v>
      </c>
      <c r="I4" s="1">
        <f>SUM(J4:O4)</f>
        <v>1172</v>
      </c>
      <c r="J4" s="1">
        <f t="shared" si="1"/>
        <v>179</v>
      </c>
      <c r="K4" s="1">
        <f t="shared" si="1"/>
        <v>208</v>
      </c>
      <c r="L4" s="1">
        <f t="shared" si="1"/>
        <v>243</v>
      </c>
      <c r="M4" s="1">
        <f t="shared" si="1"/>
        <v>236</v>
      </c>
      <c r="N4" s="1">
        <f t="shared" si="1"/>
        <v>214</v>
      </c>
      <c r="O4" s="1">
        <f t="shared" si="1"/>
        <v>92</v>
      </c>
      <c r="P4" s="1">
        <f t="shared" ref="P4:P18" si="2">SUM(Q4:V4)</f>
        <v>1501</v>
      </c>
      <c r="Q4" s="1">
        <f t="shared" si="1"/>
        <v>222</v>
      </c>
      <c r="R4" s="1">
        <f t="shared" si="1"/>
        <v>233</v>
      </c>
      <c r="S4" s="1">
        <f t="shared" si="1"/>
        <v>244</v>
      </c>
      <c r="T4" s="1">
        <f t="shared" si="1"/>
        <v>266</v>
      </c>
      <c r="U4" s="1">
        <f t="shared" si="1"/>
        <v>255</v>
      </c>
      <c r="V4" s="1">
        <f t="shared" si="1"/>
        <v>281</v>
      </c>
      <c r="W4" s="1">
        <f t="shared" ref="W4:W18" si="3">SUM(X4:AC4)</f>
        <v>1464</v>
      </c>
      <c r="X4" s="1">
        <f t="shared" si="1"/>
        <v>188</v>
      </c>
      <c r="Y4" s="1">
        <f t="shared" si="1"/>
        <v>238</v>
      </c>
      <c r="Z4" s="1">
        <f t="shared" si="1"/>
        <v>243</v>
      </c>
      <c r="AA4" s="1">
        <f t="shared" si="1"/>
        <v>278</v>
      </c>
      <c r="AB4" s="1">
        <f t="shared" si="1"/>
        <v>273</v>
      </c>
      <c r="AC4" s="1">
        <f t="shared" si="1"/>
        <v>244</v>
      </c>
      <c r="AD4" s="1"/>
    </row>
    <row r="5" spans="1:30">
      <c r="A5" s="1" t="s">
        <v>149</v>
      </c>
      <c r="B5" s="1">
        <f t="shared" si="0"/>
        <v>167</v>
      </c>
      <c r="C5" s="1">
        <f t="shared" ref="C5:AC5" si="4">C14+C15</f>
        <v>48</v>
      </c>
      <c r="D5" s="1">
        <f t="shared" si="4"/>
        <v>37</v>
      </c>
      <c r="E5" s="1">
        <f t="shared" si="4"/>
        <v>29</v>
      </c>
      <c r="F5" s="1">
        <f t="shared" si="4"/>
        <v>32</v>
      </c>
      <c r="G5" s="1">
        <f t="shared" si="4"/>
        <v>13</v>
      </c>
      <c r="H5" s="1">
        <f t="shared" si="4"/>
        <v>8</v>
      </c>
      <c r="I5" s="1">
        <f t="shared" ref="I5:I18" si="5">SUM(J5:O5)</f>
        <v>510</v>
      </c>
      <c r="J5" s="1">
        <f t="shared" si="4"/>
        <v>70</v>
      </c>
      <c r="K5" s="1">
        <f t="shared" si="4"/>
        <v>95</v>
      </c>
      <c r="L5" s="1">
        <f t="shared" si="4"/>
        <v>119</v>
      </c>
      <c r="M5" s="1">
        <f t="shared" si="4"/>
        <v>117</v>
      </c>
      <c r="N5" s="1">
        <f t="shared" si="4"/>
        <v>99</v>
      </c>
      <c r="O5" s="1">
        <f t="shared" si="4"/>
        <v>10</v>
      </c>
      <c r="P5" s="1">
        <f t="shared" si="2"/>
        <v>661</v>
      </c>
      <c r="Q5" s="1">
        <f t="shared" si="4"/>
        <v>86</v>
      </c>
      <c r="R5" s="1">
        <f t="shared" si="4"/>
        <v>96</v>
      </c>
      <c r="S5" s="1">
        <f t="shared" si="4"/>
        <v>102</v>
      </c>
      <c r="T5" s="1">
        <f t="shared" si="4"/>
        <v>119</v>
      </c>
      <c r="U5" s="1">
        <f t="shared" si="4"/>
        <v>123</v>
      </c>
      <c r="V5" s="1">
        <f t="shared" si="4"/>
        <v>135</v>
      </c>
      <c r="W5" s="1">
        <f t="shared" si="3"/>
        <v>678</v>
      </c>
      <c r="X5" s="1">
        <f t="shared" si="4"/>
        <v>71</v>
      </c>
      <c r="Y5" s="1">
        <f t="shared" si="4"/>
        <v>105</v>
      </c>
      <c r="Z5" s="1">
        <f t="shared" si="4"/>
        <v>106</v>
      </c>
      <c r="AA5" s="1">
        <f t="shared" si="4"/>
        <v>144</v>
      </c>
      <c r="AB5" s="1">
        <f t="shared" si="4"/>
        <v>136</v>
      </c>
      <c r="AC5" s="1">
        <f t="shared" si="4"/>
        <v>116</v>
      </c>
      <c r="AD5" s="1"/>
    </row>
    <row r="6" spans="1:30">
      <c r="A6" s="1" t="s">
        <v>150</v>
      </c>
      <c r="B6" s="1">
        <f t="shared" si="0"/>
        <v>573</v>
      </c>
      <c r="C6" s="1">
        <f>SUM(C7:C14)+C17</f>
        <v>93</v>
      </c>
      <c r="D6" s="1">
        <f t="shared" ref="D6:AC6" si="6">SUM(D7:D14)+D17</f>
        <v>103</v>
      </c>
      <c r="E6" s="1">
        <f t="shared" si="6"/>
        <v>110</v>
      </c>
      <c r="F6" s="1">
        <f t="shared" si="6"/>
        <v>111</v>
      </c>
      <c r="G6" s="1">
        <f t="shared" si="6"/>
        <v>67</v>
      </c>
      <c r="H6" s="1">
        <f t="shared" si="6"/>
        <v>89</v>
      </c>
      <c r="I6" s="1">
        <f t="shared" si="5"/>
        <v>662</v>
      </c>
      <c r="J6" s="1">
        <f t="shared" si="6"/>
        <v>109</v>
      </c>
      <c r="K6" s="1">
        <f t="shared" si="6"/>
        <v>113</v>
      </c>
      <c r="L6" s="1">
        <f t="shared" si="6"/>
        <v>124</v>
      </c>
      <c r="M6" s="1">
        <f t="shared" si="6"/>
        <v>119</v>
      </c>
      <c r="N6" s="1">
        <f t="shared" si="6"/>
        <v>115</v>
      </c>
      <c r="O6" s="1">
        <f t="shared" si="6"/>
        <v>82</v>
      </c>
      <c r="P6" s="1">
        <f t="shared" si="2"/>
        <v>840</v>
      </c>
      <c r="Q6" s="1">
        <f t="shared" si="6"/>
        <v>136</v>
      </c>
      <c r="R6" s="1">
        <f t="shared" si="6"/>
        <v>137</v>
      </c>
      <c r="S6" s="1">
        <f t="shared" si="6"/>
        <v>142</v>
      </c>
      <c r="T6" s="1">
        <f t="shared" si="6"/>
        <v>147</v>
      </c>
      <c r="U6" s="1">
        <f t="shared" si="6"/>
        <v>132</v>
      </c>
      <c r="V6" s="1">
        <f t="shared" si="6"/>
        <v>146</v>
      </c>
      <c r="W6" s="1">
        <f t="shared" si="3"/>
        <v>786</v>
      </c>
      <c r="X6" s="1">
        <f t="shared" si="6"/>
        <v>117</v>
      </c>
      <c r="Y6" s="1">
        <f t="shared" si="6"/>
        <v>133</v>
      </c>
      <c r="Z6" s="1">
        <f t="shared" si="6"/>
        <v>137</v>
      </c>
      <c r="AA6" s="1">
        <f t="shared" si="6"/>
        <v>134</v>
      </c>
      <c r="AB6" s="1">
        <f t="shared" si="6"/>
        <v>137</v>
      </c>
      <c r="AC6" s="1">
        <f t="shared" si="6"/>
        <v>128</v>
      </c>
      <c r="AD6" s="1"/>
    </row>
    <row r="7" spans="1:30">
      <c r="A7" s="1" t="s">
        <v>163</v>
      </c>
      <c r="B7" s="1">
        <f t="shared" si="0"/>
        <v>1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f t="shared" si="5"/>
        <v>7</v>
      </c>
      <c r="J7" s="1">
        <v>2</v>
      </c>
      <c r="K7" s="1">
        <v>1</v>
      </c>
      <c r="L7" s="1">
        <v>1</v>
      </c>
      <c r="M7" s="1">
        <v>1</v>
      </c>
      <c r="N7" s="1">
        <v>2</v>
      </c>
      <c r="O7" s="1">
        <v>0</v>
      </c>
      <c r="P7" s="1">
        <f t="shared" si="2"/>
        <v>6</v>
      </c>
      <c r="Q7" s="1">
        <v>1</v>
      </c>
      <c r="R7" s="1">
        <v>2</v>
      </c>
      <c r="S7" s="1">
        <v>0</v>
      </c>
      <c r="T7" s="1">
        <v>1</v>
      </c>
      <c r="U7" s="1">
        <v>2</v>
      </c>
      <c r="V7" s="1">
        <v>0</v>
      </c>
      <c r="W7" s="1">
        <f t="shared" si="3"/>
        <v>7</v>
      </c>
      <c r="X7" s="1">
        <v>1</v>
      </c>
      <c r="Y7" s="1">
        <v>2</v>
      </c>
      <c r="Z7" s="1">
        <v>1</v>
      </c>
      <c r="AA7" s="1">
        <v>1</v>
      </c>
      <c r="AB7" s="1">
        <v>1</v>
      </c>
      <c r="AC7" s="1">
        <v>1</v>
      </c>
      <c r="AD7" s="1"/>
    </row>
    <row r="8" spans="1:30">
      <c r="A8" s="1" t="s">
        <v>164</v>
      </c>
      <c r="B8" s="1">
        <f t="shared" si="0"/>
        <v>30</v>
      </c>
      <c r="C8" s="1">
        <v>3</v>
      </c>
      <c r="D8" s="1">
        <v>4</v>
      </c>
      <c r="E8" s="1">
        <v>6</v>
      </c>
      <c r="F8" s="1">
        <v>2</v>
      </c>
      <c r="G8" s="1">
        <v>3</v>
      </c>
      <c r="H8" s="1">
        <v>12</v>
      </c>
      <c r="I8" s="1">
        <f t="shared" si="5"/>
        <v>21</v>
      </c>
      <c r="J8" s="1">
        <v>2</v>
      </c>
      <c r="K8" s="1">
        <v>1</v>
      </c>
      <c r="L8" s="1">
        <v>5</v>
      </c>
      <c r="M8" s="1">
        <v>6</v>
      </c>
      <c r="N8" s="1">
        <v>1</v>
      </c>
      <c r="O8" s="1">
        <v>6</v>
      </c>
      <c r="P8" s="1">
        <f t="shared" si="2"/>
        <v>27</v>
      </c>
      <c r="Q8" s="1">
        <v>3</v>
      </c>
      <c r="R8" s="1">
        <v>3</v>
      </c>
      <c r="S8" s="1">
        <v>8</v>
      </c>
      <c r="T8" s="1">
        <v>6</v>
      </c>
      <c r="U8" s="1">
        <v>2</v>
      </c>
      <c r="V8" s="1">
        <v>5</v>
      </c>
      <c r="W8" s="1">
        <f t="shared" si="3"/>
        <v>27</v>
      </c>
      <c r="X8" s="1">
        <v>4</v>
      </c>
      <c r="Y8" s="1">
        <v>6</v>
      </c>
      <c r="Z8" s="1">
        <v>5</v>
      </c>
      <c r="AA8" s="1">
        <v>2</v>
      </c>
      <c r="AB8" s="1">
        <v>6</v>
      </c>
      <c r="AC8" s="1">
        <v>4</v>
      </c>
      <c r="AD8" s="1"/>
    </row>
    <row r="9" spans="1:30">
      <c r="A9" s="1" t="s">
        <v>165</v>
      </c>
      <c r="B9" s="1">
        <f t="shared" si="0"/>
        <v>125</v>
      </c>
      <c r="C9" s="1">
        <v>21</v>
      </c>
      <c r="D9" s="1">
        <v>23</v>
      </c>
      <c r="E9" s="1">
        <v>24</v>
      </c>
      <c r="F9" s="1">
        <v>18</v>
      </c>
      <c r="G9" s="1">
        <v>21</v>
      </c>
      <c r="H9" s="1">
        <v>18</v>
      </c>
      <c r="I9" s="1">
        <f t="shared" si="5"/>
        <v>179</v>
      </c>
      <c r="J9" s="1">
        <v>35</v>
      </c>
      <c r="K9" s="1">
        <v>32</v>
      </c>
      <c r="L9" s="1">
        <v>29</v>
      </c>
      <c r="M9" s="1">
        <v>29</v>
      </c>
      <c r="N9" s="1">
        <v>31</v>
      </c>
      <c r="O9" s="1">
        <v>23</v>
      </c>
      <c r="P9" s="1">
        <f t="shared" si="2"/>
        <v>203</v>
      </c>
      <c r="Q9" s="1">
        <v>31</v>
      </c>
      <c r="R9" s="1">
        <v>32</v>
      </c>
      <c r="S9" s="1">
        <v>42</v>
      </c>
      <c r="T9" s="1">
        <v>33</v>
      </c>
      <c r="U9" s="1">
        <v>32</v>
      </c>
      <c r="V9" s="1">
        <v>33</v>
      </c>
      <c r="W9" s="1">
        <f t="shared" si="3"/>
        <v>202</v>
      </c>
      <c r="X9" s="1">
        <v>22</v>
      </c>
      <c r="Y9" s="1">
        <v>36</v>
      </c>
      <c r="Z9" s="1">
        <v>37</v>
      </c>
      <c r="AA9" s="1">
        <v>36</v>
      </c>
      <c r="AB9" s="1">
        <v>38</v>
      </c>
      <c r="AC9" s="1">
        <v>33</v>
      </c>
      <c r="AD9" s="1"/>
    </row>
    <row r="10" spans="1:30">
      <c r="A10" s="1" t="s">
        <v>166</v>
      </c>
      <c r="B10" s="1">
        <f t="shared" si="0"/>
        <v>252</v>
      </c>
      <c r="C10" s="1">
        <v>34</v>
      </c>
      <c r="D10" s="1">
        <v>53</v>
      </c>
      <c r="E10" s="1">
        <v>45</v>
      </c>
      <c r="F10" s="1">
        <v>50</v>
      </c>
      <c r="G10" s="1">
        <v>27</v>
      </c>
      <c r="H10" s="1">
        <v>43</v>
      </c>
      <c r="I10" s="1">
        <f t="shared" si="5"/>
        <v>225</v>
      </c>
      <c r="J10" s="1">
        <v>38</v>
      </c>
      <c r="K10" s="1">
        <v>39</v>
      </c>
      <c r="L10" s="1">
        <v>38</v>
      </c>
      <c r="M10" s="1">
        <v>35</v>
      </c>
      <c r="N10" s="1">
        <v>39</v>
      </c>
      <c r="O10" s="1">
        <v>36</v>
      </c>
      <c r="P10" s="1">
        <f t="shared" si="2"/>
        <v>332</v>
      </c>
      <c r="Q10" s="1">
        <v>58</v>
      </c>
      <c r="R10" s="1">
        <v>57</v>
      </c>
      <c r="S10" s="1">
        <v>40</v>
      </c>
      <c r="T10" s="1">
        <v>60</v>
      </c>
      <c r="U10" s="1">
        <v>56</v>
      </c>
      <c r="V10" s="1">
        <v>61</v>
      </c>
      <c r="W10" s="1">
        <f t="shared" si="3"/>
        <v>303</v>
      </c>
      <c r="X10" s="1">
        <v>56</v>
      </c>
      <c r="Y10" s="1">
        <v>55</v>
      </c>
      <c r="Z10" s="1">
        <v>47</v>
      </c>
      <c r="AA10" s="1">
        <v>48</v>
      </c>
      <c r="AB10" s="1">
        <v>52</v>
      </c>
      <c r="AC10" s="1">
        <v>45</v>
      </c>
      <c r="AD10" s="1"/>
    </row>
    <row r="11" spans="1:30">
      <c r="A11" s="1" t="s">
        <v>151</v>
      </c>
      <c r="B11" s="1">
        <f t="shared" si="0"/>
        <v>6</v>
      </c>
      <c r="C11" s="1">
        <v>2</v>
      </c>
      <c r="D11" s="1">
        <v>1</v>
      </c>
      <c r="E11" s="1">
        <v>0</v>
      </c>
      <c r="F11" s="1">
        <v>0</v>
      </c>
      <c r="G11" s="1">
        <v>0</v>
      </c>
      <c r="H11" s="1">
        <v>3</v>
      </c>
      <c r="I11" s="1">
        <f t="shared" si="5"/>
        <v>6</v>
      </c>
      <c r="J11" s="1">
        <v>2</v>
      </c>
      <c r="K11" s="1">
        <v>1</v>
      </c>
      <c r="L11" s="1">
        <v>1</v>
      </c>
      <c r="M11" s="1">
        <v>2</v>
      </c>
      <c r="N11" s="1">
        <v>0</v>
      </c>
      <c r="O11" s="1">
        <v>0</v>
      </c>
      <c r="P11" s="1">
        <f t="shared" si="2"/>
        <v>8</v>
      </c>
      <c r="Q11" s="1">
        <v>2</v>
      </c>
      <c r="R11" s="1">
        <v>0</v>
      </c>
      <c r="S11" s="1">
        <v>3</v>
      </c>
      <c r="T11" s="1">
        <v>1</v>
      </c>
      <c r="U11" s="1">
        <v>1</v>
      </c>
      <c r="V11" s="1">
        <v>1</v>
      </c>
      <c r="W11" s="1">
        <f t="shared" si="3"/>
        <v>5</v>
      </c>
      <c r="X11" s="1">
        <v>0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/>
    </row>
    <row r="12" spans="1:30">
      <c r="A12" s="1" t="s">
        <v>155</v>
      </c>
      <c r="B12" s="1">
        <f t="shared" si="0"/>
        <v>59</v>
      </c>
      <c r="C12" s="1">
        <v>12</v>
      </c>
      <c r="D12" s="1">
        <v>4</v>
      </c>
      <c r="E12" s="1">
        <v>17</v>
      </c>
      <c r="F12" s="1">
        <v>17</v>
      </c>
      <c r="G12" s="1">
        <v>6</v>
      </c>
      <c r="H12" s="1">
        <v>3</v>
      </c>
      <c r="I12" s="1">
        <f t="shared" si="5"/>
        <v>74</v>
      </c>
      <c r="J12" s="1">
        <v>6</v>
      </c>
      <c r="K12" s="1">
        <v>18</v>
      </c>
      <c r="L12" s="1">
        <v>20</v>
      </c>
      <c r="M12" s="1">
        <v>10</v>
      </c>
      <c r="N12" s="1">
        <v>18</v>
      </c>
      <c r="O12" s="1">
        <v>2</v>
      </c>
      <c r="P12" s="1">
        <f t="shared" si="2"/>
        <v>101</v>
      </c>
      <c r="Q12" s="1">
        <v>14</v>
      </c>
      <c r="R12" s="1">
        <v>16</v>
      </c>
      <c r="S12" s="1">
        <v>18</v>
      </c>
      <c r="T12" s="1">
        <v>21</v>
      </c>
      <c r="U12" s="1">
        <v>15</v>
      </c>
      <c r="V12" s="1">
        <v>17</v>
      </c>
      <c r="W12" s="1">
        <f t="shared" si="3"/>
        <v>87</v>
      </c>
      <c r="X12" s="1">
        <v>12</v>
      </c>
      <c r="Y12" s="1">
        <v>7</v>
      </c>
      <c r="Z12" s="1">
        <v>18</v>
      </c>
      <c r="AA12" s="1">
        <v>21</v>
      </c>
      <c r="AB12" s="1">
        <v>16</v>
      </c>
      <c r="AC12" s="1">
        <v>13</v>
      </c>
      <c r="AD12" s="1"/>
    </row>
    <row r="13" spans="1:30">
      <c r="A13" s="1" t="s">
        <v>167</v>
      </c>
      <c r="B13" s="1">
        <f t="shared" si="0"/>
        <v>12</v>
      </c>
      <c r="C13" s="1">
        <v>4</v>
      </c>
      <c r="D13" s="1">
        <v>2</v>
      </c>
      <c r="E13" s="1">
        <v>1</v>
      </c>
      <c r="F13" s="1">
        <v>2</v>
      </c>
      <c r="G13" s="1">
        <v>1</v>
      </c>
      <c r="H13" s="1">
        <v>2</v>
      </c>
      <c r="I13" s="1">
        <f t="shared" si="5"/>
        <v>17</v>
      </c>
      <c r="J13" s="1">
        <v>1</v>
      </c>
      <c r="K13" s="1">
        <v>7</v>
      </c>
      <c r="L13" s="1">
        <v>1</v>
      </c>
      <c r="M13" s="1">
        <v>1</v>
      </c>
      <c r="N13" s="1">
        <v>4</v>
      </c>
      <c r="O13" s="1">
        <v>3</v>
      </c>
      <c r="P13" s="1">
        <f t="shared" si="2"/>
        <v>31</v>
      </c>
      <c r="Q13" s="1">
        <v>4</v>
      </c>
      <c r="R13" s="1">
        <v>7</v>
      </c>
      <c r="S13" s="1">
        <v>6</v>
      </c>
      <c r="T13" s="1">
        <v>3</v>
      </c>
      <c r="U13" s="1">
        <v>6</v>
      </c>
      <c r="V13" s="1">
        <v>5</v>
      </c>
      <c r="W13" s="1">
        <f t="shared" si="3"/>
        <v>21</v>
      </c>
      <c r="X13" s="1">
        <v>3</v>
      </c>
      <c r="Y13" s="1">
        <v>4</v>
      </c>
      <c r="Z13" s="1">
        <v>3</v>
      </c>
      <c r="AA13" s="1">
        <v>3</v>
      </c>
      <c r="AB13" s="1">
        <v>4</v>
      </c>
      <c r="AC13" s="1">
        <v>4</v>
      </c>
      <c r="AD13" s="1"/>
    </row>
    <row r="14" spans="1:30">
      <c r="A14" s="1" t="s">
        <v>168</v>
      </c>
      <c r="B14" s="1">
        <f t="shared" si="0"/>
        <v>18</v>
      </c>
      <c r="C14" s="1">
        <v>3</v>
      </c>
      <c r="D14" s="1">
        <v>5</v>
      </c>
      <c r="E14" s="1">
        <v>2</v>
      </c>
      <c r="F14" s="1">
        <v>4</v>
      </c>
      <c r="G14" s="1">
        <v>2</v>
      </c>
      <c r="H14" s="1">
        <v>2</v>
      </c>
      <c r="I14" s="1">
        <f t="shared" si="5"/>
        <v>32</v>
      </c>
      <c r="J14" s="1">
        <v>6</v>
      </c>
      <c r="K14" s="1">
        <v>1</v>
      </c>
      <c r="L14" s="1">
        <v>8</v>
      </c>
      <c r="M14" s="1">
        <v>3</v>
      </c>
      <c r="N14" s="1">
        <v>6</v>
      </c>
      <c r="O14" s="1">
        <v>8</v>
      </c>
      <c r="P14" s="1">
        <f t="shared" si="2"/>
        <v>17</v>
      </c>
      <c r="Q14" s="1">
        <v>2</v>
      </c>
      <c r="R14" s="1">
        <v>5</v>
      </c>
      <c r="S14" s="1">
        <v>4</v>
      </c>
      <c r="T14" s="1">
        <v>3</v>
      </c>
      <c r="U14" s="1">
        <v>0</v>
      </c>
      <c r="V14" s="1">
        <v>3</v>
      </c>
      <c r="W14" s="1">
        <f t="shared" si="3"/>
        <v>21</v>
      </c>
      <c r="X14" s="1">
        <v>3</v>
      </c>
      <c r="Y14" s="1">
        <v>3</v>
      </c>
      <c r="Z14" s="1">
        <v>1</v>
      </c>
      <c r="AA14" s="1">
        <v>7</v>
      </c>
      <c r="AB14" s="1">
        <v>3</v>
      </c>
      <c r="AC14" s="1">
        <v>4</v>
      </c>
      <c r="AD14" s="1"/>
    </row>
    <row r="15" spans="1:30">
      <c r="A15" s="1" t="s">
        <v>169</v>
      </c>
      <c r="B15" s="1">
        <f t="shared" si="0"/>
        <v>149</v>
      </c>
      <c r="C15" s="1">
        <v>45</v>
      </c>
      <c r="D15" s="1">
        <v>32</v>
      </c>
      <c r="E15" s="1">
        <v>27</v>
      </c>
      <c r="F15" s="1">
        <v>28</v>
      </c>
      <c r="G15" s="1">
        <v>11</v>
      </c>
      <c r="H15" s="1">
        <v>6</v>
      </c>
      <c r="I15" s="1">
        <f t="shared" si="5"/>
        <v>478</v>
      </c>
      <c r="J15" s="1">
        <v>64</v>
      </c>
      <c r="K15" s="1">
        <v>94</v>
      </c>
      <c r="L15" s="1">
        <v>111</v>
      </c>
      <c r="M15" s="1">
        <v>114</v>
      </c>
      <c r="N15" s="1">
        <v>93</v>
      </c>
      <c r="O15" s="1">
        <v>2</v>
      </c>
      <c r="P15" s="1">
        <f t="shared" si="2"/>
        <v>644</v>
      </c>
      <c r="Q15" s="1">
        <v>84</v>
      </c>
      <c r="R15" s="1">
        <v>91</v>
      </c>
      <c r="S15" s="1">
        <v>98</v>
      </c>
      <c r="T15" s="1">
        <v>116</v>
      </c>
      <c r="U15" s="1">
        <v>123</v>
      </c>
      <c r="V15" s="1">
        <v>132</v>
      </c>
      <c r="W15" s="1">
        <f t="shared" si="3"/>
        <v>657</v>
      </c>
      <c r="X15" s="1">
        <v>68</v>
      </c>
      <c r="Y15" s="1">
        <v>102</v>
      </c>
      <c r="Z15" s="1">
        <v>105</v>
      </c>
      <c r="AA15" s="1">
        <v>137</v>
      </c>
      <c r="AB15" s="1">
        <v>133</v>
      </c>
      <c r="AC15" s="1">
        <v>112</v>
      </c>
      <c r="AD15" s="1"/>
    </row>
    <row r="16" spans="1:30">
      <c r="A16" s="1" t="s">
        <v>170</v>
      </c>
      <c r="B16" s="1">
        <f t="shared" si="0"/>
        <v>64</v>
      </c>
      <c r="C16" s="1">
        <v>9</v>
      </c>
      <c r="D16" s="1">
        <v>10</v>
      </c>
      <c r="E16" s="1">
        <v>23</v>
      </c>
      <c r="F16" s="1">
        <v>10</v>
      </c>
      <c r="G16" s="1">
        <v>7</v>
      </c>
      <c r="H16" s="1">
        <v>5</v>
      </c>
      <c r="I16" s="1">
        <f t="shared" si="5"/>
        <v>133</v>
      </c>
      <c r="J16" s="1">
        <v>17</v>
      </c>
      <c r="K16" s="1">
        <v>26</v>
      </c>
      <c r="L16" s="1">
        <v>39</v>
      </c>
      <c r="M16" s="1">
        <v>37</v>
      </c>
      <c r="N16" s="1">
        <v>12</v>
      </c>
      <c r="O16" s="1">
        <v>2</v>
      </c>
      <c r="P16" s="1">
        <f t="shared" si="2"/>
        <v>178</v>
      </c>
      <c r="Q16" s="1">
        <v>23</v>
      </c>
      <c r="R16" s="1">
        <v>29</v>
      </c>
      <c r="S16" s="1">
        <v>39</v>
      </c>
      <c r="T16" s="1">
        <v>27</v>
      </c>
      <c r="U16" s="1">
        <v>36</v>
      </c>
      <c r="V16" s="1">
        <v>24</v>
      </c>
      <c r="W16" s="1">
        <f t="shared" si="3"/>
        <v>205</v>
      </c>
      <c r="X16" s="1">
        <v>24</v>
      </c>
      <c r="Y16" s="1">
        <v>32</v>
      </c>
      <c r="Z16" s="1">
        <v>37</v>
      </c>
      <c r="AA16" s="1">
        <v>42</v>
      </c>
      <c r="AB16" s="1">
        <v>33</v>
      </c>
      <c r="AC16" s="1">
        <v>37</v>
      </c>
      <c r="AD16" s="1"/>
    </row>
    <row r="17" spans="1:30">
      <c r="A17" s="1" t="s">
        <v>171</v>
      </c>
      <c r="B17" s="1">
        <f t="shared" si="0"/>
        <v>70</v>
      </c>
      <c r="C17" s="1">
        <v>14</v>
      </c>
      <c r="D17" s="1">
        <v>10</v>
      </c>
      <c r="E17" s="1">
        <v>15</v>
      </c>
      <c r="F17" s="1">
        <v>18</v>
      </c>
      <c r="G17" s="1">
        <v>7</v>
      </c>
      <c r="H17" s="1">
        <v>6</v>
      </c>
      <c r="I17" s="1">
        <f t="shared" si="5"/>
        <v>101</v>
      </c>
      <c r="J17" s="1">
        <v>17</v>
      </c>
      <c r="K17" s="1">
        <v>13</v>
      </c>
      <c r="L17" s="1">
        <v>21</v>
      </c>
      <c r="M17" s="1">
        <v>32</v>
      </c>
      <c r="N17" s="1">
        <v>14</v>
      </c>
      <c r="O17" s="1">
        <v>4</v>
      </c>
      <c r="P17" s="1">
        <f t="shared" si="2"/>
        <v>115</v>
      </c>
      <c r="Q17" s="1">
        <v>21</v>
      </c>
      <c r="R17" s="1">
        <v>15</v>
      </c>
      <c r="S17" s="1">
        <v>21</v>
      </c>
      <c r="T17" s="1">
        <v>19</v>
      </c>
      <c r="U17" s="1">
        <v>18</v>
      </c>
      <c r="V17" s="1">
        <v>21</v>
      </c>
      <c r="W17" s="1">
        <f t="shared" si="3"/>
        <v>113</v>
      </c>
      <c r="X17" s="1">
        <v>16</v>
      </c>
      <c r="Y17" s="1">
        <v>19</v>
      </c>
      <c r="Z17" s="1">
        <v>24</v>
      </c>
      <c r="AA17" s="1">
        <v>15</v>
      </c>
      <c r="AB17" s="1">
        <v>16</v>
      </c>
      <c r="AC17" s="1">
        <v>23</v>
      </c>
      <c r="AD17" s="1"/>
    </row>
    <row r="18" spans="1:30">
      <c r="A18" s="1" t="s">
        <v>172</v>
      </c>
      <c r="B18" s="1">
        <f t="shared" si="0"/>
        <v>37</v>
      </c>
      <c r="C18" s="1">
        <f>C7+C8+C11</f>
        <v>5</v>
      </c>
      <c r="D18" s="1">
        <f t="shared" ref="D18:AC18" si="7">D7+D8+D11</f>
        <v>6</v>
      </c>
      <c r="E18" s="1">
        <f t="shared" si="7"/>
        <v>6</v>
      </c>
      <c r="F18" s="1">
        <f t="shared" si="7"/>
        <v>2</v>
      </c>
      <c r="G18" s="1">
        <f t="shared" si="7"/>
        <v>3</v>
      </c>
      <c r="H18" s="1">
        <f t="shared" si="7"/>
        <v>15</v>
      </c>
      <c r="I18" s="1">
        <f t="shared" si="5"/>
        <v>34</v>
      </c>
      <c r="J18" s="1">
        <f t="shared" si="7"/>
        <v>6</v>
      </c>
      <c r="K18" s="1">
        <f t="shared" si="7"/>
        <v>3</v>
      </c>
      <c r="L18" s="1">
        <f t="shared" si="7"/>
        <v>7</v>
      </c>
      <c r="M18" s="1">
        <f t="shared" si="7"/>
        <v>9</v>
      </c>
      <c r="N18" s="1">
        <f t="shared" si="7"/>
        <v>3</v>
      </c>
      <c r="O18" s="1">
        <f t="shared" si="7"/>
        <v>6</v>
      </c>
      <c r="P18" s="1">
        <f t="shared" si="2"/>
        <v>41</v>
      </c>
      <c r="Q18" s="1">
        <f t="shared" si="7"/>
        <v>6</v>
      </c>
      <c r="R18" s="1">
        <f t="shared" si="7"/>
        <v>5</v>
      </c>
      <c r="S18" s="1">
        <f t="shared" si="7"/>
        <v>11</v>
      </c>
      <c r="T18" s="1">
        <f t="shared" si="7"/>
        <v>8</v>
      </c>
      <c r="U18" s="1">
        <f t="shared" si="7"/>
        <v>5</v>
      </c>
      <c r="V18" s="1">
        <f t="shared" si="7"/>
        <v>6</v>
      </c>
      <c r="W18" s="1">
        <f t="shared" si="3"/>
        <v>39</v>
      </c>
      <c r="X18" s="1">
        <f t="shared" si="7"/>
        <v>5</v>
      </c>
      <c r="Y18" s="1">
        <f t="shared" si="7"/>
        <v>9</v>
      </c>
      <c r="Z18" s="1">
        <f t="shared" si="7"/>
        <v>7</v>
      </c>
      <c r="AA18" s="1">
        <f t="shared" si="7"/>
        <v>4</v>
      </c>
      <c r="AB18" s="1">
        <f t="shared" si="7"/>
        <v>8</v>
      </c>
      <c r="AC18" s="1">
        <f t="shared" si="7"/>
        <v>6</v>
      </c>
      <c r="AD18" s="1"/>
    </row>
    <row r="19" spans="1:3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</sheetData>
  <pageMargins left="0.7" right="0.7" top="0.78740157499999996" bottom="0.78740157499999996" header="0.3" footer="0.3"/>
  <ignoredErrors>
    <ignoredError sqref="F6:H6 C6:D6" formulaRange="1"/>
    <ignoredError sqref="I4:I6 I18 P4 P5:P6 W4:W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Hospitalization-results</vt:lpstr>
      <vt:lpstr>1st Lockdown</vt:lpstr>
      <vt:lpstr>2nd Lockdown</vt:lpstr>
      <vt:lpstr>3rd lockdown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NIRAJAN</cp:lastModifiedBy>
  <cp:lastPrinted>2021-11-25T05:45:33Z</cp:lastPrinted>
  <dcterms:created xsi:type="dcterms:W3CDTF">2020-11-03T14:47:53Z</dcterms:created>
  <dcterms:modified xsi:type="dcterms:W3CDTF">2022-05-24T05:34:58Z</dcterms:modified>
</cp:coreProperties>
</file>