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duction\21207026L\BLDY\"/>
    </mc:Choice>
  </mc:AlternateContent>
  <xr:revisionPtr revIDLastSave="0" documentId="13_ncr:1_{61A23228-9BD6-49E1-85A8-14E2CE23A953}" xr6:coauthVersionLast="47" xr6:coauthVersionMax="47" xr10:uidLastSave="{00000000-0000-0000-0000-000000000000}"/>
  <bookViews>
    <workbookView xWindow="-120" yWindow="-120" windowWidth="20730" windowHeight="11160" xr2:uid="{023C2E7B-946D-544D-8C8A-64E0C8739466}"/>
  </bookViews>
  <sheets>
    <sheet name="S1 Append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8" i="1" l="1"/>
  <c r="R68" i="1"/>
  <c r="X55" i="1"/>
  <c r="R55" i="1"/>
  <c r="X45" i="1"/>
  <c r="R45" i="1"/>
  <c r="X71" i="1"/>
  <c r="R71" i="1"/>
  <c r="X22" i="1"/>
  <c r="R22" i="1"/>
  <c r="X31" i="1"/>
  <c r="R31" i="1"/>
  <c r="X19" i="1"/>
  <c r="R19" i="1"/>
  <c r="X30" i="1"/>
  <c r="R30" i="1"/>
  <c r="X43" i="1"/>
  <c r="R43" i="1"/>
  <c r="X35" i="1"/>
  <c r="R35" i="1"/>
  <c r="X32" i="1"/>
  <c r="R32" i="1"/>
  <c r="X57" i="1"/>
  <c r="R57" i="1"/>
  <c r="O57" i="1"/>
  <c r="X70" i="1"/>
  <c r="R70" i="1"/>
  <c r="X64" i="1"/>
  <c r="R64" i="1"/>
  <c r="X14" i="1"/>
  <c r="R14" i="1"/>
  <c r="X51" i="1"/>
  <c r="R51" i="1"/>
  <c r="X23" i="1"/>
  <c r="R23" i="1"/>
  <c r="X26" i="1"/>
  <c r="R26" i="1"/>
  <c r="X46" i="1"/>
  <c r="R46" i="1"/>
  <c r="X62" i="1"/>
  <c r="R62" i="1"/>
  <c r="X60" i="1"/>
  <c r="R60" i="1"/>
  <c r="O60" i="1"/>
  <c r="X69" i="1"/>
  <c r="R69" i="1"/>
  <c r="X13" i="1"/>
  <c r="R13" i="1"/>
  <c r="X17" i="1"/>
  <c r="R17" i="1"/>
  <c r="X53" i="1"/>
  <c r="R53" i="1"/>
  <c r="X50" i="1"/>
  <c r="R50" i="1"/>
  <c r="X58" i="1"/>
  <c r="R58" i="1"/>
  <c r="X41" i="1"/>
  <c r="R41" i="1"/>
  <c r="X21" i="1"/>
  <c r="R21" i="1"/>
  <c r="X33" i="1"/>
  <c r="R33" i="1"/>
  <c r="X27" i="1"/>
  <c r="R27" i="1"/>
  <c r="X24" i="1"/>
  <c r="R24" i="1"/>
  <c r="X61" i="1"/>
  <c r="R61" i="1"/>
  <c r="X56" i="1"/>
  <c r="R56" i="1"/>
  <c r="X29" i="1"/>
  <c r="R29" i="1"/>
  <c r="X52" i="1"/>
  <c r="R52" i="1"/>
  <c r="X39" i="1"/>
  <c r="R39" i="1"/>
  <c r="X28" i="1"/>
  <c r="R28" i="1"/>
  <c r="X66" i="1"/>
  <c r="R66" i="1"/>
  <c r="X49" i="1"/>
  <c r="R49" i="1"/>
  <c r="X48" i="1"/>
  <c r="R48" i="1"/>
  <c r="X2" i="1"/>
  <c r="R2" i="1"/>
  <c r="X4" i="1"/>
  <c r="R4" i="1"/>
  <c r="X3" i="1"/>
  <c r="R3" i="1"/>
  <c r="X54" i="1"/>
  <c r="R54" i="1"/>
  <c r="X47" i="1"/>
  <c r="R47" i="1"/>
  <c r="X42" i="1"/>
  <c r="R42" i="1"/>
  <c r="X12" i="1"/>
  <c r="R12" i="1"/>
  <c r="X18" i="1"/>
  <c r="R18" i="1"/>
  <c r="X16" i="1"/>
  <c r="R16" i="1"/>
  <c r="X7" i="1"/>
  <c r="R7" i="1"/>
  <c r="X8" i="1"/>
  <c r="R8" i="1"/>
  <c r="X15" i="1"/>
  <c r="R15" i="1"/>
  <c r="X44" i="1"/>
  <c r="R44" i="1"/>
  <c r="X59" i="1"/>
  <c r="R59" i="1"/>
  <c r="X25" i="1"/>
  <c r="R25" i="1"/>
  <c r="X34" i="1"/>
  <c r="R34" i="1"/>
  <c r="X38" i="1"/>
  <c r="R38" i="1"/>
  <c r="X10" i="1"/>
  <c r="R10" i="1"/>
  <c r="X40" i="1"/>
  <c r="R40" i="1"/>
  <c r="X37" i="1"/>
  <c r="R37" i="1"/>
  <c r="X67" i="1"/>
  <c r="R67" i="1"/>
  <c r="X11" i="1"/>
  <c r="R11" i="1"/>
  <c r="X9" i="1"/>
  <c r="R9" i="1"/>
  <c r="X63" i="1"/>
  <c r="R63" i="1"/>
  <c r="X36" i="1"/>
  <c r="R36" i="1"/>
  <c r="X5" i="1"/>
  <c r="R5" i="1"/>
  <c r="X65" i="1"/>
  <c r="R65" i="1"/>
  <c r="X20" i="1"/>
  <c r="R20" i="1"/>
  <c r="X6" i="1"/>
  <c r="R6" i="1"/>
</calcChain>
</file>

<file path=xl/sharedStrings.xml><?xml version="1.0" encoding="utf-8"?>
<sst xmlns="http://schemas.openxmlformats.org/spreadsheetml/2006/main" count="63" uniqueCount="53">
  <si>
    <t>-</t>
    <phoneticPr fontId="2"/>
  </si>
  <si>
    <t>p-mayo</t>
    <phoneticPr fontId="2"/>
  </si>
  <si>
    <t>当院検査なし</t>
    <rPh sb="0" eb="2">
      <t>トウイン</t>
    </rPh>
    <rPh sb="2" eb="4">
      <t>ケンサ</t>
    </rPh>
    <phoneticPr fontId="2"/>
  </si>
  <si>
    <t>Date of reinduction therapy</t>
    <rPh sb="0" eb="3">
      <t>サイゾウリョウ</t>
    </rPh>
    <rPh sb="3" eb="4">
      <t>ビ</t>
    </rPh>
    <phoneticPr fontId="2"/>
  </si>
  <si>
    <t>Reinduction therapy</t>
    <phoneticPr fontId="2"/>
  </si>
  <si>
    <t>oral PSL</t>
    <phoneticPr fontId="2"/>
  </si>
  <si>
    <t>a high dose of oral 5-ASA</t>
  </si>
  <si>
    <t>a high dose of oral 6-ASA</t>
  </si>
  <si>
    <t>a high dose of oral 7-ASA</t>
  </si>
  <si>
    <t>a high dose of oral 8-ASA</t>
  </si>
  <si>
    <t>a high dose of oral 9-ASA</t>
  </si>
  <si>
    <t>a high dose of oral 10-ASA</t>
  </si>
  <si>
    <t>a high dose of oral 11-ASA</t>
  </si>
  <si>
    <t>a high dose of oral 12-ASA</t>
  </si>
  <si>
    <t>a high dose of oral 13-ASA</t>
  </si>
  <si>
    <t>a high dose of oral 14-ASA</t>
  </si>
  <si>
    <t>a high dose of oral 15-ASA</t>
  </si>
  <si>
    <t>a high dose of oral 5-ASA and topical therapy</t>
  </si>
  <si>
    <t>a high dose of oral 6-ASA and topical therapy</t>
  </si>
  <si>
    <t>a high dose of oral 7-ASA and topical therapy</t>
  </si>
  <si>
    <t>a high dose of oral 8-ASA and topical therapy</t>
  </si>
  <si>
    <t>a high dose of oral 9-ASA and topical therapy</t>
  </si>
  <si>
    <t>a high dose of oral 10-ASA and topical therapy</t>
  </si>
  <si>
    <t>Date of Colonoscopy</t>
    <phoneticPr fontId="2"/>
  </si>
  <si>
    <t>Date of reduction of oral 5-ASA</t>
    <phoneticPr fontId="2"/>
  </si>
  <si>
    <t>Alb
 g/dl</t>
    <phoneticPr fontId="2"/>
  </si>
  <si>
    <t>WBC
10^3/μl</t>
    <phoneticPr fontId="2"/>
  </si>
  <si>
    <t>Hb
g/dl</t>
    <phoneticPr fontId="2"/>
  </si>
  <si>
    <t>Plt
10^3/μl</t>
    <phoneticPr fontId="2"/>
  </si>
  <si>
    <t>CRP mg/dl</t>
    <phoneticPr fontId="2"/>
  </si>
  <si>
    <t>MES</t>
    <phoneticPr fontId="2"/>
  </si>
  <si>
    <t>During the disease (years)</t>
    <phoneticPr fontId="2"/>
  </si>
  <si>
    <t>Age at reduction (years)</t>
    <phoneticPr fontId="2"/>
  </si>
  <si>
    <t>Age at diagnosis (years)</t>
    <phoneticPr fontId="2"/>
  </si>
  <si>
    <t>Duration of disease remission, years　0:&lt;2y 1:≧2y</t>
    <rPh sb="1" eb="3">
      <t>ゲンリョウ</t>
    </rPh>
    <rPh sb="3" eb="4">
      <t>マエ</t>
    </rPh>
    <rPh sb="4" eb="5">
      <t>カン</t>
    </rPh>
    <rPh sb="5" eb="6">
      <t>カイ</t>
    </rPh>
    <rPh sb="6" eb="8">
      <t>イジ</t>
    </rPh>
    <rPh sb="8" eb="10">
      <t>キカン</t>
    </rPh>
    <rPh sb="21" eb="23">
      <t>イジョウ</t>
    </rPh>
    <phoneticPr fontId="2"/>
  </si>
  <si>
    <t>Duration of disease remission, years</t>
  </si>
  <si>
    <t>Type of Oral 5-ASA 1：Pentasa　　　　2：Asacol</t>
    <rPh sb="1" eb="3">
      <t>ゲンリョウ</t>
    </rPh>
    <rPh sb="3" eb="4">
      <t>マエ</t>
    </rPh>
    <rPh sb="8" eb="10">
      <t>シュルイ</t>
    </rPh>
    <phoneticPr fontId="2"/>
  </si>
  <si>
    <t>ASUC 0:(-), 1:(+)</t>
    <phoneticPr fontId="2"/>
  </si>
  <si>
    <t>relapse at 52 weeks 0:(-), 1:(+)</t>
    <phoneticPr fontId="2"/>
  </si>
  <si>
    <t>Relapse during the overall observation period 0:(-), 1:(+)</t>
    <phoneticPr fontId="2"/>
  </si>
  <si>
    <t>CRP mg/dl 0:&lt;0.3  1:≧0.3</t>
    <phoneticPr fontId="2"/>
  </si>
  <si>
    <t>2(another hospital)</t>
    <phoneticPr fontId="2"/>
  </si>
  <si>
    <t>Dose of oral 5-ASA after reduction.（㎎/day）</t>
    <rPh sb="0" eb="2">
      <t>ゲンリョウ</t>
    </rPh>
    <rPh sb="2" eb="3">
      <t>ゴ</t>
    </rPh>
    <rPh sb="3" eb="4">
      <t>リョウ</t>
    </rPh>
    <phoneticPr fontId="2"/>
  </si>
  <si>
    <r>
      <t>Dose of oral 5-ASA before reduction.（</t>
    </r>
    <r>
      <rPr>
        <sz val="10"/>
        <color theme="0"/>
        <rFont val="Microsoft YaHei"/>
        <family val="3"/>
        <charset val="134"/>
      </rPr>
      <t>㎎/day</t>
    </r>
    <r>
      <rPr>
        <sz val="10"/>
        <color theme="0"/>
        <rFont val="ＭＳ Ｐゴシック"/>
        <family val="3"/>
        <charset val="128"/>
      </rPr>
      <t>）</t>
    </r>
    <rPh sb="0" eb="2">
      <t>ゲンリョウ</t>
    </rPh>
    <rPh sb="2" eb="3">
      <t>マエ</t>
    </rPh>
    <rPh sb="3" eb="5">
      <t>ヨウリョウ</t>
    </rPh>
    <phoneticPr fontId="2"/>
  </si>
  <si>
    <t>The period of remission after reduction</t>
    <phoneticPr fontId="2"/>
  </si>
  <si>
    <t>Date of last visit</t>
  </si>
  <si>
    <t>Observation period (days)</t>
    <phoneticPr fontId="2"/>
  </si>
  <si>
    <t>Observation period (weeks)</t>
    <phoneticPr fontId="2"/>
  </si>
  <si>
    <t>gender ０: Male　１: Female</t>
    <rPh sb="5" eb="7">
      <t>ダンセイ</t>
    </rPh>
    <rPh sb="7" eb="15">
      <t>ジョセイ</t>
    </rPh>
    <phoneticPr fontId="2"/>
  </si>
  <si>
    <t>Location of disease　　1: pancolitis　　　　　　　2: left-side colitis　　　　　　3: proctitis　</t>
    <rPh sb="9" eb="10">
      <t>ゼン</t>
    </rPh>
    <rPh sb="19" eb="20">
      <t>ヒダリ</t>
    </rPh>
    <rPh sb="38" eb="39">
      <t>スナオ</t>
    </rPh>
    <phoneticPr fontId="2"/>
  </si>
  <si>
    <t>Corticoseteroids use 0: (-), 1:  (+)</t>
    <phoneticPr fontId="2"/>
  </si>
  <si>
    <t>Thiopurines 0: (-), 1:  (+)</t>
    <phoneticPr fontId="2"/>
  </si>
  <si>
    <t>The cumulative dose of corticosteroids. (mg)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</si>
</sst>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9">
    <font>
      <sz val="12"/>
      <color theme="1"/>
      <name val="Calibri"/>
      <family val="2"/>
      <charset val="128"/>
      <scheme val="minor"/>
    </font>
    <font>
      <b/>
      <sz val="10"/>
      <color theme="0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0"/>
      <color theme="0"/>
      <name val="Microsoft YaHei"/>
      <family val="3"/>
      <charset val="134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164" fontId="5" fillId="3" borderId="2" xfId="0" applyNumberFormat="1" applyFont="1" applyFill="1" applyBorder="1">
      <alignment vertical="center"/>
    </xf>
    <xf numFmtId="14" fontId="5" fillId="3" borderId="2" xfId="0" applyNumberFormat="1" applyFont="1" applyFill="1" applyBorder="1">
      <alignment vertical="center"/>
    </xf>
    <xf numFmtId="0" fontId="5" fillId="0" borderId="2" xfId="0" applyFont="1" applyBorder="1" applyAlignment="1">
      <alignment horizontal="right" vertical="center"/>
    </xf>
    <xf numFmtId="164" fontId="5" fillId="0" borderId="2" xfId="0" applyNumberFormat="1" applyFont="1" applyBorder="1">
      <alignment vertical="center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3" borderId="2" xfId="0" applyFont="1" applyFill="1" applyBorder="1">
      <alignment vertical="center"/>
    </xf>
    <xf numFmtId="14" fontId="6" fillId="0" borderId="2" xfId="0" applyNumberFormat="1" applyFont="1" applyBorder="1">
      <alignment vertical="center"/>
    </xf>
    <xf numFmtId="164" fontId="5" fillId="3" borderId="2" xfId="0" applyNumberFormat="1" applyFont="1" applyFill="1" applyBorder="1" applyAlignment="1">
      <alignment horizontal="right" vertical="center"/>
    </xf>
    <xf numFmtId="1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4" fontId="5" fillId="0" borderId="2" xfId="1" applyNumberFormat="1" applyFont="1" applyBorder="1">
      <alignment vertical="center"/>
    </xf>
    <xf numFmtId="0" fontId="1" fillId="2" borderId="3" xfId="0" applyFont="1" applyFill="1" applyBorder="1" applyAlignment="1">
      <alignment vertical="center" wrapText="1"/>
    </xf>
    <xf numFmtId="0" fontId="5" fillId="3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6" fillId="3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0" fillId="0" borderId="0" xfId="0" applyFont="1">
      <alignment vertical="center"/>
    </xf>
    <xf numFmtId="164" fontId="5" fillId="0" borderId="5" xfId="0" applyNumberFormat="1" applyFont="1" applyBorder="1">
      <alignment vertical="center"/>
    </xf>
    <xf numFmtId="0" fontId="5" fillId="3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14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5" fillId="3" borderId="0" xfId="0" applyFont="1" applyFill="1" applyBorder="1">
      <alignment vertical="center"/>
    </xf>
  </cellXfs>
  <cellStyles count="2">
    <cellStyle name="Normal" xfId="0" builtinId="0"/>
    <cellStyle name="標準 2" xfId="1" xr:uid="{6E9BD3E3-0D1A-294C-A4B3-3CF62DC4E7E3}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5" formatCode="yyyy/m/d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numFmt numFmtId="164" formatCode="0_);[Red]\(0\)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bottom style="medium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Ｐゴシック"/>
        <family val="3"/>
        <charset val="128"/>
        <scheme val="none"/>
      </font>
      <fill>
        <patternFill patternType="solid">
          <fgColor theme="1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DCF6CF-D5D4-3B44-9F4D-B871CAB1BB4A}" name="テーブル1" displayName="テーブル1" ref="A1:AF71" totalsRowShown="0" headerRowDxfId="66" headerRowBorderDxfId="65" tableBorderDxfId="64" totalsRowBorderDxfId="63">
  <autoFilter ref="A1:AF71" xr:uid="{1C365C3B-A078-CB47-8B7C-FEBF4188142D}"/>
  <sortState xmlns:xlrd2="http://schemas.microsoft.com/office/spreadsheetml/2017/richdata2" ref="A2:AF71">
    <sortCondition descending="1" ref="AD1:AD71"/>
  </sortState>
  <tableColumns count="32">
    <tableColumn id="2" xr3:uid="{38CDBE1C-6828-BE40-B4D8-0DF0C9474CF4}" name="ASUC 0:(-), 1:(+)" dataDxfId="62" totalsRowDxfId="61"/>
    <tableColumn id="3" xr3:uid="{14720B1D-894F-7649-90FF-01649211BAFA}" name="relapse at 52 weeks 0:(-), 1:(+)" dataDxfId="60" totalsRowDxfId="59"/>
    <tableColumn id="42" xr3:uid="{4D33F86C-C5C7-E24A-A756-24B5D938DD41}" name="Relapse during the overall observation period 0:(-), 1:(+)" dataDxfId="58" totalsRowDxfId="57"/>
    <tableColumn id="4" xr3:uid="{E13861C7-F9F3-EC41-8F65-E92FF5C98B48}" name="Date of reinduction therapy" dataDxfId="56" totalsRowDxfId="55"/>
    <tableColumn id="5" xr3:uid="{75D1E6B6-A808-2043-8495-33FAA216278C}" name="Reinduction therapy" dataDxfId="54" totalsRowDxfId="53"/>
    <tableColumn id="14" xr3:uid="{BACDBA0F-99D9-EE47-A8B3-E2C4EA73300E}" name="Date of Colonoscopy" dataDxfId="52" totalsRowDxfId="51"/>
    <tableColumn id="7" xr3:uid="{337C15EE-4D85-4447-A582-6D3BBF691953}" name="Date of reduction of oral 5-ASA" dataDxfId="50" totalsRowDxfId="49"/>
    <tableColumn id="8" xr3:uid="{1801120C-69FE-8B4F-BDDA-1985B26E2344}" name="Alb_x000a_ g/dl" dataDxfId="48" totalsRowDxfId="47"/>
    <tableColumn id="9" xr3:uid="{C8620DBB-0BD6-FA4C-9C7B-2FC93CF21FEF}" name="WBC_x000a_10^3/μl" dataDxfId="46" totalsRowDxfId="45"/>
    <tableColumn id="10" xr3:uid="{B91DDF9A-E5E3-C049-8033-1E74514F1B9B}" name="Hb_x000a_g/dl" dataDxfId="44" totalsRowDxfId="43"/>
    <tableColumn id="11" xr3:uid="{55252A44-B516-4843-AB70-BFE189A1DDAC}" name="Plt_x000a_10^3/μl" dataDxfId="42" totalsRowDxfId="41"/>
    <tableColumn id="12" xr3:uid="{9C589379-A419-3F40-BB55-B336AFF8958C}" name="CRP mg/dl 0:&lt;0.3  1:≧0.3" dataDxfId="40" totalsRowDxfId="39"/>
    <tableColumn id="13" xr3:uid="{8BF9B7AC-2ECF-B241-AC41-E25635973D38}" name="CRP mg/dl" dataDxfId="38" totalsRowDxfId="37"/>
    <tableColumn id="15" xr3:uid="{BDBE2CA7-B643-E04B-B83A-4EF0B5455798}" name="p-mayo" dataDxfId="36" totalsRowDxfId="35"/>
    <tableColumn id="17" xr3:uid="{AE2CF8DC-E348-0B46-B1AF-92423104C5D5}" name="MES" dataDxfId="34" totalsRowDxfId="33"/>
    <tableColumn id="18" xr3:uid="{7223EF40-D41C-4640-A146-6A1BB8E0C0C4}" name="Age at diagnosis (years)" dataDxfId="32" totalsRowDxfId="31"/>
    <tableColumn id="19" xr3:uid="{FDF55312-55B8-7B4E-9714-849A1C334669}" name="Age at reduction (years)" dataDxfId="30" totalsRowDxfId="29"/>
    <tableColumn id="20" xr3:uid="{9F9345E7-E85E-FA4E-ACD0-66E708D866F5}" name="During the disease (years)" dataDxfId="28" totalsRowDxfId="27">
      <calculatedColumnFormula>Q2-P2</calculatedColumnFormula>
    </tableColumn>
    <tableColumn id="22" xr3:uid="{6B926425-644B-E743-844D-F51D15171446}" name="Duration of disease remission, years　0:&lt;2y 1:≧2y" dataDxfId="26" totalsRowDxfId="25"/>
    <tableColumn id="23" xr3:uid="{69F01007-718F-2B49-8179-9188F1D39580}" name="Duration of disease remission, years" dataDxfId="24" totalsRowDxfId="23"/>
    <tableColumn id="24" xr3:uid="{7DC380C3-5C09-6048-B0EA-0BB68F77CD2E}" name="Type of Oral 5-ASA 1：Pentasa　　　　2：Asacol" dataDxfId="22" totalsRowDxfId="21"/>
    <tableColumn id="25" xr3:uid="{229DB92E-9506-BF47-8015-DD3A6176CAAD}" name="Dose of oral 5-ASA before reduction.（㎎/day）" dataDxfId="20" totalsRowDxfId="19"/>
    <tableColumn id="26" xr3:uid="{2C50AB9E-F8AA-8D44-AAF8-A07D87DA357C}" name="Dose of oral 5-ASA after reduction.（㎎/day）" dataDxfId="18" totalsRowDxfId="17"/>
    <tableColumn id="30" xr3:uid="{A0FEE765-0576-5345-B451-D17DD0AE0DB8}" name="The period of remission after reduction" dataDxfId="16" totalsRowDxfId="15">
      <calculatedColumnFormula>DATEDIF(G2,D2,"d")</calculatedColumnFormula>
    </tableColumn>
    <tableColumn id="31" xr3:uid="{25691ECE-68C0-C046-9CC2-7C766525E51C}" name="Date of last visit" dataDxfId="14" totalsRowDxfId="13"/>
    <tableColumn id="41" xr3:uid="{76CDD649-05C4-FC4E-B583-C113E9AFD8B9}" name="Observation period (days)" dataDxfId="12" totalsRowDxfId="11"/>
    <tableColumn id="45" xr3:uid="{82DFE8BB-99F9-794B-AC90-0677291EA000}" name="Observation period (weeks)" dataDxfId="10" totalsRowDxfId="9"/>
    <tableColumn id="35" xr3:uid="{E320CE8C-A462-B446-AD3C-A5EC7B037605}" name="gender ０: Male　１: Female" dataDxfId="8" totalsRowDxfId="7"/>
    <tableColumn id="36" xr3:uid="{CDB35D7B-9890-0044-9ED4-A5767DA06FD4}" name="Location of disease　　1: pancolitis　　　　　　　2: left-side colitis　　　　　　3: proctitis　" dataDxfId="6" totalsRowDxfId="5"/>
    <tableColumn id="39" xr3:uid="{B95A00CC-2B9E-C740-AEFE-4F87F97D8B37}" name="Corticoseteroids use 0: (-), 1:  (+)" totalsRowDxfId="4"/>
    <tableColumn id="1" xr3:uid="{6466DE72-77EA-924D-B1A5-93AA0B326206}" name="The cumulative dose of corticosteroids. (mg)" dataDxfId="3" totalsRowDxfId="2"/>
    <tableColumn id="40" xr3:uid="{53125406-6878-1747-B884-B4D48F97B1A9}" name="Thiopurines 0: (-), 1:  (+)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00F6-C58C-9346-8360-635015797DF1}">
  <dimension ref="A1:AF71"/>
  <sheetViews>
    <sheetView tabSelected="1" topLeftCell="U1" workbookViewId="0">
      <selection activeCell="AE18" sqref="AE18"/>
    </sheetView>
  </sheetViews>
  <sheetFormatPr defaultColWidth="11" defaultRowHeight="15.75"/>
  <cols>
    <col min="2" max="2" width="27.75" customWidth="1"/>
    <col min="3" max="4" width="24.875" customWidth="1"/>
    <col min="7" max="7" width="11.625" customWidth="1"/>
    <col min="13" max="13" width="19.625" customWidth="1"/>
    <col min="14" max="14" width="11" customWidth="1"/>
    <col min="15" max="15" width="13.25" customWidth="1"/>
    <col min="16" max="16" width="11.875" customWidth="1"/>
    <col min="20" max="20" width="19.375" customWidth="1"/>
    <col min="22" max="22" width="21.25" customWidth="1"/>
    <col min="23" max="23" width="33.625" customWidth="1"/>
    <col min="24" max="24" width="17.25" customWidth="1"/>
    <col min="25" max="25" width="12.75" customWidth="1"/>
    <col min="28" max="28" width="11.875" customWidth="1"/>
    <col min="33" max="33" width="22" customWidth="1"/>
    <col min="34" max="34" width="11.625" customWidth="1"/>
  </cols>
  <sheetData>
    <row r="1" spans="1:32" ht="96">
      <c r="A1" s="2" t="s">
        <v>37</v>
      </c>
      <c r="B1" s="1" t="s">
        <v>38</v>
      </c>
      <c r="C1" s="1" t="s">
        <v>39</v>
      </c>
      <c r="D1" s="1" t="s">
        <v>3</v>
      </c>
      <c r="E1" s="1" t="s">
        <v>4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40</v>
      </c>
      <c r="M1" s="1" t="s">
        <v>29</v>
      </c>
      <c r="N1" s="28" t="s">
        <v>1</v>
      </c>
      <c r="O1" s="1" t="s">
        <v>30</v>
      </c>
      <c r="P1" s="1" t="s">
        <v>33</v>
      </c>
      <c r="Q1" s="1" t="s">
        <v>32</v>
      </c>
      <c r="R1" s="1" t="s">
        <v>31</v>
      </c>
      <c r="S1" s="1" t="s">
        <v>34</v>
      </c>
      <c r="T1" s="1" t="s">
        <v>35</v>
      </c>
      <c r="U1" s="1" t="s">
        <v>36</v>
      </c>
      <c r="V1" s="1" t="s">
        <v>43</v>
      </c>
      <c r="W1" s="1" t="s">
        <v>42</v>
      </c>
      <c r="X1" s="3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9" t="s">
        <v>52</v>
      </c>
      <c r="AF1" s="19" t="s">
        <v>51</v>
      </c>
    </row>
    <row r="2" spans="1:32">
      <c r="A2" s="5">
        <v>1</v>
      </c>
      <c r="B2" s="6">
        <v>1</v>
      </c>
      <c r="C2" s="6">
        <v>1</v>
      </c>
      <c r="D2" s="7">
        <v>41410</v>
      </c>
      <c r="E2" s="5" t="s">
        <v>5</v>
      </c>
      <c r="F2" s="7">
        <v>41075</v>
      </c>
      <c r="G2" s="7">
        <v>41090</v>
      </c>
      <c r="H2" s="4">
        <v>4.8</v>
      </c>
      <c r="I2" s="4">
        <v>4.5</v>
      </c>
      <c r="J2" s="4">
        <v>14.4</v>
      </c>
      <c r="K2" s="4">
        <v>240</v>
      </c>
      <c r="L2" s="4">
        <v>0</v>
      </c>
      <c r="M2" s="4">
        <v>0</v>
      </c>
      <c r="N2" s="4">
        <v>0</v>
      </c>
      <c r="O2" s="5">
        <v>0</v>
      </c>
      <c r="P2" s="5">
        <v>26</v>
      </c>
      <c r="Q2" s="5">
        <v>28</v>
      </c>
      <c r="R2" s="5">
        <f t="shared" ref="R2:R33" si="0">Q2-P2</f>
        <v>2</v>
      </c>
      <c r="S2" s="8">
        <v>0</v>
      </c>
      <c r="T2" s="4">
        <v>0</v>
      </c>
      <c r="U2" s="5">
        <v>1</v>
      </c>
      <c r="V2" s="5">
        <v>4000</v>
      </c>
      <c r="W2" s="5">
        <v>2000</v>
      </c>
      <c r="X2" s="6">
        <f t="shared" ref="X2:X33" si="1">DATEDIF(G2,D2,"d")</f>
        <v>320</v>
      </c>
      <c r="Y2" s="7">
        <v>43071</v>
      </c>
      <c r="Z2" s="9">
        <v>320</v>
      </c>
      <c r="AA2" s="9">
        <v>46</v>
      </c>
      <c r="AB2" s="5">
        <v>0</v>
      </c>
      <c r="AC2" s="5">
        <v>2</v>
      </c>
      <c r="AD2" s="5">
        <v>1</v>
      </c>
      <c r="AE2" s="20">
        <v>3850</v>
      </c>
      <c r="AF2" s="20">
        <v>0</v>
      </c>
    </row>
    <row r="3" spans="1:32">
      <c r="A3" s="5">
        <v>1</v>
      </c>
      <c r="B3" s="6">
        <v>1</v>
      </c>
      <c r="C3" s="6">
        <v>1</v>
      </c>
      <c r="D3" s="7">
        <v>42796</v>
      </c>
      <c r="E3" s="27" t="s">
        <v>21</v>
      </c>
      <c r="F3" s="7">
        <v>42488</v>
      </c>
      <c r="G3" s="7">
        <v>42530</v>
      </c>
      <c r="H3" s="4">
        <v>3.9</v>
      </c>
      <c r="I3" s="4">
        <v>6</v>
      </c>
      <c r="J3" s="4">
        <v>12.6</v>
      </c>
      <c r="K3" s="4">
        <v>190</v>
      </c>
      <c r="L3" s="4">
        <v>0</v>
      </c>
      <c r="M3" s="4">
        <v>0</v>
      </c>
      <c r="N3" s="4">
        <v>1</v>
      </c>
      <c r="O3" s="5">
        <v>2</v>
      </c>
      <c r="P3" s="5">
        <v>66</v>
      </c>
      <c r="Q3" s="5">
        <v>66</v>
      </c>
      <c r="R3" s="5">
        <f t="shared" si="0"/>
        <v>0</v>
      </c>
      <c r="S3" s="8">
        <v>0</v>
      </c>
      <c r="T3" s="4">
        <v>0</v>
      </c>
      <c r="U3" s="5">
        <v>2</v>
      </c>
      <c r="V3" s="5">
        <v>3600</v>
      </c>
      <c r="W3" s="11">
        <v>2400</v>
      </c>
      <c r="X3" s="6">
        <f t="shared" si="1"/>
        <v>266</v>
      </c>
      <c r="Y3" s="7">
        <v>43188</v>
      </c>
      <c r="Z3" s="9">
        <v>266</v>
      </c>
      <c r="AA3" s="9">
        <v>38</v>
      </c>
      <c r="AB3" s="5">
        <v>0</v>
      </c>
      <c r="AC3" s="5">
        <v>2</v>
      </c>
      <c r="AD3" s="5">
        <v>1</v>
      </c>
      <c r="AE3" s="20">
        <v>1610</v>
      </c>
      <c r="AF3" s="20">
        <v>0</v>
      </c>
    </row>
    <row r="4" spans="1:32">
      <c r="A4" s="11">
        <v>1</v>
      </c>
      <c r="B4" s="9">
        <v>1</v>
      </c>
      <c r="C4" s="6">
        <v>1</v>
      </c>
      <c r="D4" s="10">
        <v>42565</v>
      </c>
      <c r="E4" s="27" t="s">
        <v>11</v>
      </c>
      <c r="F4" s="10">
        <v>42353</v>
      </c>
      <c r="G4" s="10">
        <v>42404</v>
      </c>
      <c r="H4" s="8">
        <v>4.5999999999999996</v>
      </c>
      <c r="I4" s="8">
        <v>14.2</v>
      </c>
      <c r="J4" s="8">
        <v>15.3</v>
      </c>
      <c r="K4" s="8">
        <v>319</v>
      </c>
      <c r="L4" s="8">
        <v>0</v>
      </c>
      <c r="M4" s="8">
        <v>0</v>
      </c>
      <c r="N4" s="8">
        <v>0</v>
      </c>
      <c r="O4" s="11">
        <v>1</v>
      </c>
      <c r="P4" s="11">
        <v>21</v>
      </c>
      <c r="Q4" s="11">
        <v>23</v>
      </c>
      <c r="R4" s="11">
        <f t="shared" si="0"/>
        <v>2</v>
      </c>
      <c r="S4" s="8">
        <v>0</v>
      </c>
      <c r="T4" s="8">
        <v>0</v>
      </c>
      <c r="U4" s="11">
        <v>2</v>
      </c>
      <c r="V4" s="11">
        <v>3600</v>
      </c>
      <c r="W4" s="11">
        <v>2400</v>
      </c>
      <c r="X4" s="9">
        <f t="shared" si="1"/>
        <v>161</v>
      </c>
      <c r="Y4" s="10">
        <v>43222</v>
      </c>
      <c r="Z4" s="9">
        <v>161</v>
      </c>
      <c r="AA4" s="9">
        <v>23</v>
      </c>
      <c r="AB4" s="11">
        <v>0</v>
      </c>
      <c r="AC4" s="11">
        <v>2</v>
      </c>
      <c r="AD4" s="11">
        <v>1</v>
      </c>
      <c r="AE4" s="21">
        <v>2380</v>
      </c>
      <c r="AF4" s="21">
        <v>0</v>
      </c>
    </row>
    <row r="5" spans="1:32">
      <c r="A5" s="5">
        <v>1</v>
      </c>
      <c r="B5" s="9">
        <v>1</v>
      </c>
      <c r="C5" s="6">
        <v>1</v>
      </c>
      <c r="D5" s="10">
        <v>42438</v>
      </c>
      <c r="E5" s="27" t="s">
        <v>12</v>
      </c>
      <c r="F5" s="10">
        <v>41725</v>
      </c>
      <c r="G5" s="10">
        <v>42340</v>
      </c>
      <c r="H5" s="8" t="s">
        <v>0</v>
      </c>
      <c r="I5" s="8">
        <v>4.7</v>
      </c>
      <c r="J5" s="8">
        <v>14</v>
      </c>
      <c r="K5" s="8">
        <v>204</v>
      </c>
      <c r="L5" s="8">
        <v>0</v>
      </c>
      <c r="M5" s="8">
        <v>0.08</v>
      </c>
      <c r="N5" s="8">
        <v>0</v>
      </c>
      <c r="O5" s="11">
        <v>1</v>
      </c>
      <c r="P5" s="11">
        <v>49</v>
      </c>
      <c r="Q5" s="11">
        <v>60</v>
      </c>
      <c r="R5" s="11">
        <f t="shared" si="0"/>
        <v>11</v>
      </c>
      <c r="S5" s="8">
        <v>1</v>
      </c>
      <c r="T5" s="8">
        <v>2</v>
      </c>
      <c r="U5" s="11">
        <v>2</v>
      </c>
      <c r="V5" s="11">
        <v>3600</v>
      </c>
      <c r="W5" s="11">
        <v>2400</v>
      </c>
      <c r="X5" s="9">
        <f t="shared" si="1"/>
        <v>98</v>
      </c>
      <c r="Y5" s="10">
        <v>43187</v>
      </c>
      <c r="Z5" s="9">
        <v>98</v>
      </c>
      <c r="AA5" s="9">
        <v>14</v>
      </c>
      <c r="AB5" s="11">
        <v>1</v>
      </c>
      <c r="AC5" s="11">
        <v>2</v>
      </c>
      <c r="AD5" s="11">
        <v>1</v>
      </c>
      <c r="AE5" s="21">
        <v>1680</v>
      </c>
      <c r="AF5" s="21">
        <v>1</v>
      </c>
    </row>
    <row r="6" spans="1:32">
      <c r="A6" s="5">
        <v>1</v>
      </c>
      <c r="B6" s="6">
        <v>1</v>
      </c>
      <c r="C6" s="6">
        <v>1</v>
      </c>
      <c r="D6" s="7">
        <v>41388</v>
      </c>
      <c r="E6" s="33" t="s">
        <v>17</v>
      </c>
      <c r="F6" s="7">
        <v>41059</v>
      </c>
      <c r="G6" s="7">
        <v>41157</v>
      </c>
      <c r="H6" s="4">
        <v>4.5</v>
      </c>
      <c r="I6" s="4">
        <v>5.6</v>
      </c>
      <c r="J6" s="4">
        <v>13.9</v>
      </c>
      <c r="K6" s="4">
        <v>182</v>
      </c>
      <c r="L6" s="4">
        <v>0</v>
      </c>
      <c r="M6" s="4">
        <v>0</v>
      </c>
      <c r="N6" s="4">
        <v>0</v>
      </c>
      <c r="O6" s="5">
        <v>0</v>
      </c>
      <c r="P6" s="5">
        <v>31</v>
      </c>
      <c r="Q6" s="5">
        <v>59</v>
      </c>
      <c r="R6" s="5">
        <f t="shared" si="0"/>
        <v>28</v>
      </c>
      <c r="S6" s="8">
        <v>1</v>
      </c>
      <c r="T6" s="4">
        <v>7</v>
      </c>
      <c r="U6" s="5">
        <v>1</v>
      </c>
      <c r="V6" s="5">
        <v>3000</v>
      </c>
      <c r="W6" s="5">
        <v>2000</v>
      </c>
      <c r="X6" s="6">
        <f t="shared" si="1"/>
        <v>231</v>
      </c>
      <c r="Y6" s="7">
        <v>43229</v>
      </c>
      <c r="Z6" s="9">
        <v>231</v>
      </c>
      <c r="AA6" s="9">
        <v>33</v>
      </c>
      <c r="AB6" s="5">
        <v>1</v>
      </c>
      <c r="AC6" s="5">
        <v>1</v>
      </c>
      <c r="AD6" s="5">
        <v>1</v>
      </c>
      <c r="AE6" s="20">
        <v>2590</v>
      </c>
      <c r="AF6" s="20">
        <v>1</v>
      </c>
    </row>
    <row r="7" spans="1:32">
      <c r="A7" s="11">
        <v>1</v>
      </c>
      <c r="B7" s="9">
        <v>1</v>
      </c>
      <c r="C7" s="6">
        <v>1</v>
      </c>
      <c r="D7" s="10">
        <v>41483</v>
      </c>
      <c r="E7" s="33" t="s">
        <v>22</v>
      </c>
      <c r="F7" s="10">
        <v>41449</v>
      </c>
      <c r="G7" s="10">
        <v>41449</v>
      </c>
      <c r="H7" s="8">
        <v>4</v>
      </c>
      <c r="I7" s="8">
        <v>9.3000000000000007</v>
      </c>
      <c r="J7" s="8">
        <v>8.9</v>
      </c>
      <c r="K7" s="8">
        <v>276</v>
      </c>
      <c r="L7" s="8">
        <v>0</v>
      </c>
      <c r="M7" s="8">
        <v>0</v>
      </c>
      <c r="N7" s="8">
        <v>0</v>
      </c>
      <c r="O7" s="11">
        <v>0</v>
      </c>
      <c r="P7" s="11">
        <v>64</v>
      </c>
      <c r="Q7" s="11">
        <v>76</v>
      </c>
      <c r="R7" s="11">
        <f t="shared" si="0"/>
        <v>12</v>
      </c>
      <c r="S7" s="8">
        <v>0</v>
      </c>
      <c r="T7" s="8">
        <v>0</v>
      </c>
      <c r="U7" s="11">
        <v>2</v>
      </c>
      <c r="V7" s="11">
        <v>3600</v>
      </c>
      <c r="W7" s="11">
        <v>2400</v>
      </c>
      <c r="X7" s="9">
        <f t="shared" si="1"/>
        <v>34</v>
      </c>
      <c r="Y7" s="10">
        <v>43171</v>
      </c>
      <c r="Z7" s="9">
        <v>34</v>
      </c>
      <c r="AA7" s="9">
        <v>5</v>
      </c>
      <c r="AB7" s="11">
        <v>0</v>
      </c>
      <c r="AC7" s="11">
        <v>1</v>
      </c>
      <c r="AD7" s="11">
        <v>1</v>
      </c>
      <c r="AE7" s="21">
        <v>2520</v>
      </c>
      <c r="AF7" s="21">
        <v>0</v>
      </c>
    </row>
    <row r="8" spans="1:32">
      <c r="A8" s="5">
        <v>1</v>
      </c>
      <c r="B8" s="6">
        <v>1</v>
      </c>
      <c r="C8" s="6">
        <v>1</v>
      </c>
      <c r="D8" s="7">
        <v>42271</v>
      </c>
      <c r="E8" s="33" t="s">
        <v>7</v>
      </c>
      <c r="F8" s="7">
        <v>42082</v>
      </c>
      <c r="G8" s="7">
        <v>42103</v>
      </c>
      <c r="H8" s="4">
        <v>4.3</v>
      </c>
      <c r="I8" s="4">
        <v>6.4</v>
      </c>
      <c r="J8" s="4">
        <v>16.399999999999999</v>
      </c>
      <c r="K8" s="4">
        <v>147</v>
      </c>
      <c r="L8" s="4">
        <v>0</v>
      </c>
      <c r="M8" s="4">
        <v>0</v>
      </c>
      <c r="N8" s="4">
        <v>0</v>
      </c>
      <c r="O8" s="5">
        <v>0</v>
      </c>
      <c r="P8" s="5">
        <v>45</v>
      </c>
      <c r="Q8" s="5">
        <v>65</v>
      </c>
      <c r="R8" s="5">
        <f t="shared" si="0"/>
        <v>20</v>
      </c>
      <c r="S8" s="8">
        <v>0</v>
      </c>
      <c r="T8" s="4">
        <v>1</v>
      </c>
      <c r="U8" s="5">
        <v>1</v>
      </c>
      <c r="V8" s="5">
        <v>3000</v>
      </c>
      <c r="W8" s="5">
        <v>2000</v>
      </c>
      <c r="X8" s="6">
        <f t="shared" si="1"/>
        <v>168</v>
      </c>
      <c r="Y8" s="7">
        <v>43209</v>
      </c>
      <c r="Z8" s="9">
        <v>168</v>
      </c>
      <c r="AA8" s="9">
        <v>24</v>
      </c>
      <c r="AB8" s="5">
        <v>0</v>
      </c>
      <c r="AC8" s="5">
        <v>1</v>
      </c>
      <c r="AD8" s="5">
        <v>1</v>
      </c>
      <c r="AE8" s="20">
        <v>2520</v>
      </c>
      <c r="AF8" s="20">
        <v>0</v>
      </c>
    </row>
    <row r="9" spans="1:32">
      <c r="A9" s="5">
        <v>0</v>
      </c>
      <c r="B9" s="6">
        <v>1</v>
      </c>
      <c r="C9" s="6">
        <v>1</v>
      </c>
      <c r="D9" s="7">
        <v>41178</v>
      </c>
      <c r="E9" s="33" t="s">
        <v>15</v>
      </c>
      <c r="F9" s="7">
        <v>40721</v>
      </c>
      <c r="G9" s="7">
        <v>40982</v>
      </c>
      <c r="H9" s="4">
        <v>4.0999999999999996</v>
      </c>
      <c r="I9" s="4">
        <v>5.6</v>
      </c>
      <c r="J9" s="4">
        <v>11.7</v>
      </c>
      <c r="K9" s="4">
        <v>194</v>
      </c>
      <c r="L9" s="4">
        <v>0</v>
      </c>
      <c r="M9" s="4">
        <v>0</v>
      </c>
      <c r="N9" s="4">
        <v>0</v>
      </c>
      <c r="O9" s="5">
        <v>1</v>
      </c>
      <c r="P9" s="5">
        <v>55</v>
      </c>
      <c r="Q9" s="5">
        <v>66</v>
      </c>
      <c r="R9" s="5">
        <f t="shared" si="0"/>
        <v>11</v>
      </c>
      <c r="S9" s="8">
        <v>0</v>
      </c>
      <c r="T9" s="4">
        <v>1</v>
      </c>
      <c r="U9" s="5">
        <v>1</v>
      </c>
      <c r="V9" s="5">
        <v>4000</v>
      </c>
      <c r="W9" s="5">
        <v>2000</v>
      </c>
      <c r="X9" s="6">
        <f t="shared" si="1"/>
        <v>196</v>
      </c>
      <c r="Y9" s="7">
        <v>43097</v>
      </c>
      <c r="Z9" s="9">
        <v>196</v>
      </c>
      <c r="AA9" s="9">
        <v>28</v>
      </c>
      <c r="AB9" s="5">
        <v>1</v>
      </c>
      <c r="AC9" s="5">
        <v>2</v>
      </c>
      <c r="AD9" s="5">
        <v>1</v>
      </c>
      <c r="AE9" s="20">
        <v>3255</v>
      </c>
      <c r="AF9" s="20">
        <v>0</v>
      </c>
    </row>
    <row r="10" spans="1:32">
      <c r="A10" s="5">
        <v>0</v>
      </c>
      <c r="B10" s="9">
        <v>0</v>
      </c>
      <c r="C10" s="9">
        <v>0</v>
      </c>
      <c r="D10" s="10"/>
      <c r="E10" s="34"/>
      <c r="F10" s="10">
        <v>42137</v>
      </c>
      <c r="G10" s="10">
        <v>42338</v>
      </c>
      <c r="H10" s="8">
        <v>4.2</v>
      </c>
      <c r="I10" s="8">
        <v>5.2</v>
      </c>
      <c r="J10" s="8">
        <v>13.6</v>
      </c>
      <c r="K10" s="8">
        <v>251</v>
      </c>
      <c r="L10" s="8">
        <v>0</v>
      </c>
      <c r="M10" s="8">
        <v>0.02</v>
      </c>
      <c r="N10" s="8">
        <v>0</v>
      </c>
      <c r="O10" s="11">
        <v>1</v>
      </c>
      <c r="P10" s="11">
        <v>23</v>
      </c>
      <c r="Q10" s="11">
        <v>37</v>
      </c>
      <c r="R10" s="11">
        <f t="shared" si="0"/>
        <v>14</v>
      </c>
      <c r="S10" s="8">
        <v>1</v>
      </c>
      <c r="T10" s="8">
        <v>2</v>
      </c>
      <c r="U10" s="11">
        <v>2</v>
      </c>
      <c r="V10" s="11">
        <v>3600</v>
      </c>
      <c r="W10" s="11">
        <v>2400</v>
      </c>
      <c r="X10" s="9" t="e">
        <f t="shared" si="1"/>
        <v>#NUM!</v>
      </c>
      <c r="Y10" s="10">
        <v>43216</v>
      </c>
      <c r="Z10" s="9">
        <v>878</v>
      </c>
      <c r="AA10" s="9">
        <v>125</v>
      </c>
      <c r="AB10" s="11">
        <v>1</v>
      </c>
      <c r="AC10" s="11">
        <v>3</v>
      </c>
      <c r="AD10" s="11">
        <v>1</v>
      </c>
      <c r="AE10" s="21"/>
      <c r="AF10" s="21">
        <v>0</v>
      </c>
    </row>
    <row r="11" spans="1:32">
      <c r="A11" s="5">
        <v>0</v>
      </c>
      <c r="B11" s="9">
        <v>0</v>
      </c>
      <c r="C11" s="9">
        <v>0</v>
      </c>
      <c r="D11" s="10"/>
      <c r="E11" s="34"/>
      <c r="F11" s="10">
        <v>40372</v>
      </c>
      <c r="G11" s="10">
        <v>41226</v>
      </c>
      <c r="H11" s="8">
        <v>4</v>
      </c>
      <c r="I11" s="8">
        <v>6.8</v>
      </c>
      <c r="J11" s="8">
        <v>13.1</v>
      </c>
      <c r="K11" s="8">
        <v>284</v>
      </c>
      <c r="L11" s="8">
        <v>1</v>
      </c>
      <c r="M11" s="8">
        <v>0.5</v>
      </c>
      <c r="N11" s="8">
        <v>0</v>
      </c>
      <c r="O11" s="11">
        <v>1</v>
      </c>
      <c r="P11" s="11">
        <v>33</v>
      </c>
      <c r="Q11" s="11">
        <v>64</v>
      </c>
      <c r="R11" s="11">
        <f t="shared" si="0"/>
        <v>31</v>
      </c>
      <c r="S11" s="8">
        <v>1</v>
      </c>
      <c r="T11" s="8">
        <v>5</v>
      </c>
      <c r="U11" s="11">
        <v>1</v>
      </c>
      <c r="V11" s="11">
        <v>3000</v>
      </c>
      <c r="W11" s="5">
        <v>2000</v>
      </c>
      <c r="X11" s="9" t="e">
        <f t="shared" si="1"/>
        <v>#NUM!</v>
      </c>
      <c r="Y11" s="10">
        <v>41680</v>
      </c>
      <c r="Z11" s="9">
        <v>454</v>
      </c>
      <c r="AA11" s="9">
        <v>65</v>
      </c>
      <c r="AB11" s="11">
        <v>1</v>
      </c>
      <c r="AC11" s="11">
        <v>3</v>
      </c>
      <c r="AD11" s="11">
        <v>1</v>
      </c>
      <c r="AE11" s="21">
        <v>2800</v>
      </c>
      <c r="AF11" s="21">
        <v>0</v>
      </c>
    </row>
    <row r="12" spans="1:32">
      <c r="A12" s="5">
        <v>0</v>
      </c>
      <c r="B12" s="6">
        <v>0</v>
      </c>
      <c r="C12" s="9">
        <v>0</v>
      </c>
      <c r="D12" s="7"/>
      <c r="E12" s="36"/>
      <c r="F12" s="7">
        <v>41149</v>
      </c>
      <c r="G12" s="7">
        <v>41162</v>
      </c>
      <c r="H12" s="4">
        <v>5.2</v>
      </c>
      <c r="I12" s="4">
        <v>7.4</v>
      </c>
      <c r="J12" s="4">
        <v>16.5</v>
      </c>
      <c r="K12" s="4">
        <v>260</v>
      </c>
      <c r="L12" s="4">
        <v>0</v>
      </c>
      <c r="M12" s="4">
        <v>0</v>
      </c>
      <c r="N12" s="4">
        <v>0</v>
      </c>
      <c r="O12" s="5">
        <v>1</v>
      </c>
      <c r="P12" s="5">
        <v>27</v>
      </c>
      <c r="Q12" s="5">
        <v>32</v>
      </c>
      <c r="R12" s="5">
        <f t="shared" si="0"/>
        <v>5</v>
      </c>
      <c r="S12" s="8">
        <v>0</v>
      </c>
      <c r="T12" s="4">
        <v>0</v>
      </c>
      <c r="U12" s="5">
        <v>2</v>
      </c>
      <c r="V12" s="5">
        <v>3600</v>
      </c>
      <c r="W12" s="11">
        <v>2400</v>
      </c>
      <c r="X12" s="6" t="e">
        <f t="shared" si="1"/>
        <v>#NUM!</v>
      </c>
      <c r="Y12" s="7">
        <v>43173</v>
      </c>
      <c r="Z12" s="9">
        <v>2011</v>
      </c>
      <c r="AA12" s="9">
        <v>287</v>
      </c>
      <c r="AB12" s="5">
        <v>0</v>
      </c>
      <c r="AC12" s="5">
        <v>1</v>
      </c>
      <c r="AD12" s="5">
        <v>1</v>
      </c>
      <c r="AE12" s="20">
        <v>3290</v>
      </c>
      <c r="AF12" s="20">
        <v>0</v>
      </c>
    </row>
    <row r="13" spans="1:32">
      <c r="A13" s="5">
        <v>0</v>
      </c>
      <c r="B13" s="9">
        <v>0</v>
      </c>
      <c r="C13" s="6">
        <v>1</v>
      </c>
      <c r="D13" s="10">
        <v>42251</v>
      </c>
      <c r="E13" s="34"/>
      <c r="F13" s="10">
        <v>41148</v>
      </c>
      <c r="G13" s="10">
        <v>41228</v>
      </c>
      <c r="H13" s="8">
        <v>4.2</v>
      </c>
      <c r="I13" s="8">
        <v>4.5</v>
      </c>
      <c r="J13" s="8">
        <v>12.7</v>
      </c>
      <c r="K13" s="8">
        <v>225</v>
      </c>
      <c r="L13" s="8">
        <v>0</v>
      </c>
      <c r="M13" s="8">
        <v>0</v>
      </c>
      <c r="N13" s="8">
        <v>0</v>
      </c>
      <c r="O13" s="11" t="s">
        <v>0</v>
      </c>
      <c r="P13" s="11">
        <v>76</v>
      </c>
      <c r="Q13" s="11">
        <v>76</v>
      </c>
      <c r="R13" s="11">
        <f t="shared" si="0"/>
        <v>0</v>
      </c>
      <c r="S13" s="8">
        <v>0</v>
      </c>
      <c r="T13" s="8">
        <v>0</v>
      </c>
      <c r="U13" s="11">
        <v>2</v>
      </c>
      <c r="V13" s="11">
        <v>3600</v>
      </c>
      <c r="W13" s="11">
        <v>2400</v>
      </c>
      <c r="X13" s="9">
        <f t="shared" si="1"/>
        <v>1023</v>
      </c>
      <c r="Y13" s="10">
        <v>43025</v>
      </c>
      <c r="Z13" s="9">
        <v>1023</v>
      </c>
      <c r="AA13" s="9">
        <v>146</v>
      </c>
      <c r="AB13" s="11">
        <v>1</v>
      </c>
      <c r="AC13" s="11">
        <v>2</v>
      </c>
      <c r="AD13" s="11">
        <v>1</v>
      </c>
      <c r="AE13" s="21">
        <v>1120</v>
      </c>
      <c r="AF13" s="21">
        <v>0</v>
      </c>
    </row>
    <row r="14" spans="1:32">
      <c r="A14" s="5">
        <v>0</v>
      </c>
      <c r="B14" s="6">
        <v>0</v>
      </c>
      <c r="C14" s="9">
        <v>0</v>
      </c>
      <c r="D14" s="7"/>
      <c r="E14" s="36"/>
      <c r="F14" s="5" t="s">
        <v>0</v>
      </c>
      <c r="G14" s="7">
        <v>42285</v>
      </c>
      <c r="H14" s="4">
        <v>4.0999999999999996</v>
      </c>
      <c r="I14" s="4">
        <v>4.3</v>
      </c>
      <c r="J14" s="4">
        <v>15.1</v>
      </c>
      <c r="K14" s="4">
        <v>199</v>
      </c>
      <c r="L14" s="4">
        <v>0</v>
      </c>
      <c r="M14" s="4">
        <v>0</v>
      </c>
      <c r="N14" s="4">
        <v>0</v>
      </c>
      <c r="O14" s="5" t="s">
        <v>2</v>
      </c>
      <c r="P14" s="5">
        <v>43</v>
      </c>
      <c r="Q14" s="5">
        <v>45</v>
      </c>
      <c r="R14" s="5">
        <f t="shared" si="0"/>
        <v>2</v>
      </c>
      <c r="S14" s="8">
        <v>0</v>
      </c>
      <c r="T14" s="4">
        <v>1</v>
      </c>
      <c r="U14" s="5">
        <v>2</v>
      </c>
      <c r="V14" s="5">
        <v>3600</v>
      </c>
      <c r="W14" s="5">
        <v>2400</v>
      </c>
      <c r="X14" s="6" t="e">
        <f t="shared" si="1"/>
        <v>#NUM!</v>
      </c>
      <c r="Y14" s="7">
        <v>43181</v>
      </c>
      <c r="Z14" s="9">
        <v>896</v>
      </c>
      <c r="AA14" s="9">
        <v>128</v>
      </c>
      <c r="AB14" s="5">
        <v>0</v>
      </c>
      <c r="AC14" s="5">
        <v>1</v>
      </c>
      <c r="AD14" s="5">
        <v>1</v>
      </c>
      <c r="AE14" s="20"/>
      <c r="AF14" s="20">
        <v>0</v>
      </c>
    </row>
    <row r="15" spans="1:32">
      <c r="A15" s="11">
        <v>1</v>
      </c>
      <c r="B15" s="9">
        <v>0</v>
      </c>
      <c r="C15" s="6">
        <v>1</v>
      </c>
      <c r="D15" s="10">
        <v>43034</v>
      </c>
      <c r="E15" s="34"/>
      <c r="F15" s="10">
        <v>41570</v>
      </c>
      <c r="G15" s="10">
        <v>41584</v>
      </c>
      <c r="H15" s="8">
        <v>4</v>
      </c>
      <c r="I15" s="8">
        <v>4.3</v>
      </c>
      <c r="J15" s="8">
        <v>13.2</v>
      </c>
      <c r="K15" s="8">
        <v>168</v>
      </c>
      <c r="L15" s="8">
        <v>0</v>
      </c>
      <c r="M15" s="8">
        <v>0</v>
      </c>
      <c r="N15" s="8">
        <v>0</v>
      </c>
      <c r="O15" s="11">
        <v>0</v>
      </c>
      <c r="P15" s="11">
        <v>20</v>
      </c>
      <c r="Q15" s="11">
        <v>35</v>
      </c>
      <c r="R15" s="11">
        <f t="shared" si="0"/>
        <v>15</v>
      </c>
      <c r="S15" s="8">
        <v>1</v>
      </c>
      <c r="T15" s="8">
        <v>3</v>
      </c>
      <c r="U15" s="11">
        <v>1</v>
      </c>
      <c r="V15" s="11">
        <v>3000</v>
      </c>
      <c r="W15" s="11">
        <v>2000</v>
      </c>
      <c r="X15" s="9">
        <f t="shared" si="1"/>
        <v>1450</v>
      </c>
      <c r="Y15" s="10">
        <v>43160</v>
      </c>
      <c r="Z15" s="9">
        <v>1450</v>
      </c>
      <c r="AA15" s="9">
        <v>207</v>
      </c>
      <c r="AB15" s="11">
        <v>0</v>
      </c>
      <c r="AC15" s="11">
        <v>1</v>
      </c>
      <c r="AD15" s="11">
        <v>1</v>
      </c>
      <c r="AE15" s="21">
        <v>3360</v>
      </c>
      <c r="AF15" s="21">
        <v>1</v>
      </c>
    </row>
    <row r="16" spans="1:32">
      <c r="A16" s="5">
        <v>1</v>
      </c>
      <c r="B16" s="6">
        <v>0</v>
      </c>
      <c r="C16" s="9">
        <v>0</v>
      </c>
      <c r="D16" s="7"/>
      <c r="E16" s="36"/>
      <c r="F16" s="7">
        <v>41078</v>
      </c>
      <c r="G16" s="7">
        <v>41295</v>
      </c>
      <c r="H16" s="4"/>
      <c r="I16" s="4">
        <v>4</v>
      </c>
      <c r="J16" s="4">
        <v>12.8</v>
      </c>
      <c r="K16" s="4">
        <v>151</v>
      </c>
      <c r="L16" s="4">
        <v>0</v>
      </c>
      <c r="M16" s="4">
        <v>0</v>
      </c>
      <c r="N16" s="4">
        <v>0</v>
      </c>
      <c r="O16" s="5">
        <v>2</v>
      </c>
      <c r="P16" s="5">
        <v>56</v>
      </c>
      <c r="Q16" s="5">
        <v>68</v>
      </c>
      <c r="R16" s="5">
        <f t="shared" si="0"/>
        <v>12</v>
      </c>
      <c r="S16" s="8">
        <v>0</v>
      </c>
      <c r="T16" s="4">
        <v>0</v>
      </c>
      <c r="U16" s="5">
        <v>1</v>
      </c>
      <c r="V16" s="5">
        <v>3000</v>
      </c>
      <c r="W16" s="5">
        <v>2000</v>
      </c>
      <c r="X16" s="6" t="e">
        <f t="shared" si="1"/>
        <v>#NUM!</v>
      </c>
      <c r="Y16" s="7">
        <v>43172</v>
      </c>
      <c r="Z16" s="9">
        <v>1877</v>
      </c>
      <c r="AA16" s="9">
        <v>268</v>
      </c>
      <c r="AB16" s="5">
        <v>0</v>
      </c>
      <c r="AC16" s="5">
        <v>1</v>
      </c>
      <c r="AD16" s="5">
        <v>1</v>
      </c>
      <c r="AE16" s="20">
        <v>4970</v>
      </c>
      <c r="AF16" s="20">
        <v>0</v>
      </c>
    </row>
    <row r="17" spans="1:32">
      <c r="A17" s="5">
        <v>0</v>
      </c>
      <c r="B17" s="6">
        <v>0</v>
      </c>
      <c r="C17" s="6">
        <v>1</v>
      </c>
      <c r="D17" s="7">
        <v>43082</v>
      </c>
      <c r="E17" s="36"/>
      <c r="F17" s="7">
        <v>40926</v>
      </c>
      <c r="G17" s="7">
        <v>41220</v>
      </c>
      <c r="H17" s="4">
        <v>4.4000000000000004</v>
      </c>
      <c r="I17" s="4">
        <v>7</v>
      </c>
      <c r="J17" s="4">
        <v>11.4</v>
      </c>
      <c r="K17" s="4">
        <v>553</v>
      </c>
      <c r="L17" s="4">
        <v>0</v>
      </c>
      <c r="M17" s="4">
        <v>0</v>
      </c>
      <c r="N17" s="4">
        <v>0</v>
      </c>
      <c r="O17" s="5">
        <v>0</v>
      </c>
      <c r="P17" s="5">
        <v>49</v>
      </c>
      <c r="Q17" s="5">
        <v>50</v>
      </c>
      <c r="R17" s="5">
        <f t="shared" si="0"/>
        <v>1</v>
      </c>
      <c r="S17" s="8">
        <v>0</v>
      </c>
      <c r="T17" s="4">
        <v>0</v>
      </c>
      <c r="U17" s="5">
        <v>1</v>
      </c>
      <c r="V17" s="5">
        <v>3000</v>
      </c>
      <c r="W17" s="5">
        <v>2000</v>
      </c>
      <c r="X17" s="6">
        <f t="shared" si="1"/>
        <v>1862</v>
      </c>
      <c r="Y17" s="7">
        <v>43201</v>
      </c>
      <c r="Z17" s="9">
        <v>1862</v>
      </c>
      <c r="AA17" s="9">
        <v>266</v>
      </c>
      <c r="AB17" s="5">
        <v>1</v>
      </c>
      <c r="AC17" s="5">
        <v>2</v>
      </c>
      <c r="AD17" s="5">
        <v>1</v>
      </c>
      <c r="AE17" s="20">
        <v>2345</v>
      </c>
      <c r="AF17" s="20">
        <v>0</v>
      </c>
    </row>
    <row r="18" spans="1:32">
      <c r="A18" s="5">
        <v>0</v>
      </c>
      <c r="B18" s="9">
        <v>1</v>
      </c>
      <c r="C18" s="6">
        <v>1</v>
      </c>
      <c r="D18" s="10">
        <v>42964</v>
      </c>
      <c r="E18" s="27" t="s">
        <v>19</v>
      </c>
      <c r="F18" s="10">
        <v>42621</v>
      </c>
      <c r="G18" s="10">
        <v>42628</v>
      </c>
      <c r="H18" s="8">
        <v>4.5</v>
      </c>
      <c r="I18" s="8">
        <v>9.6999999999999993</v>
      </c>
      <c r="J18" s="8">
        <v>15.1</v>
      </c>
      <c r="K18" s="8">
        <v>354</v>
      </c>
      <c r="L18" s="8">
        <v>0</v>
      </c>
      <c r="M18" s="8">
        <v>0</v>
      </c>
      <c r="N18" s="8">
        <v>0</v>
      </c>
      <c r="O18" s="11">
        <v>1</v>
      </c>
      <c r="P18" s="11">
        <v>41</v>
      </c>
      <c r="Q18" s="11">
        <v>45</v>
      </c>
      <c r="R18" s="11">
        <f t="shared" si="0"/>
        <v>4</v>
      </c>
      <c r="S18" s="8">
        <v>0</v>
      </c>
      <c r="T18" s="8">
        <v>1</v>
      </c>
      <c r="U18" s="11">
        <v>2</v>
      </c>
      <c r="V18" s="11">
        <v>3600</v>
      </c>
      <c r="W18" s="11">
        <v>2400</v>
      </c>
      <c r="X18" s="9">
        <f t="shared" si="1"/>
        <v>336</v>
      </c>
      <c r="Y18" s="10">
        <v>43214</v>
      </c>
      <c r="Z18" s="9">
        <v>336</v>
      </c>
      <c r="AA18" s="9">
        <v>48</v>
      </c>
      <c r="AB18" s="11">
        <v>0</v>
      </c>
      <c r="AC18" s="11">
        <v>1</v>
      </c>
      <c r="AD18" s="11">
        <v>0</v>
      </c>
      <c r="AE18" s="21"/>
      <c r="AF18" s="21">
        <v>0</v>
      </c>
    </row>
    <row r="19" spans="1:32">
      <c r="A19" s="5">
        <v>0</v>
      </c>
      <c r="B19" s="6">
        <v>1</v>
      </c>
      <c r="C19" s="6">
        <v>1</v>
      </c>
      <c r="D19" s="7">
        <v>42459</v>
      </c>
      <c r="E19" s="27" t="s">
        <v>20</v>
      </c>
      <c r="F19" s="7">
        <v>42036</v>
      </c>
      <c r="G19" s="7">
        <v>42189</v>
      </c>
      <c r="H19" s="4" t="s">
        <v>0</v>
      </c>
      <c r="I19" s="4">
        <v>7.6</v>
      </c>
      <c r="J19" s="4">
        <v>15.1</v>
      </c>
      <c r="K19" s="4">
        <v>245</v>
      </c>
      <c r="L19" s="4">
        <v>0</v>
      </c>
      <c r="M19" s="4">
        <v>0.1</v>
      </c>
      <c r="N19" s="4">
        <v>0</v>
      </c>
      <c r="O19" s="5" t="s">
        <v>41</v>
      </c>
      <c r="P19" s="5">
        <v>20</v>
      </c>
      <c r="Q19" s="5">
        <v>20</v>
      </c>
      <c r="R19" s="5">
        <f t="shared" si="0"/>
        <v>0</v>
      </c>
      <c r="S19" s="8">
        <v>0</v>
      </c>
      <c r="T19" s="4">
        <v>0</v>
      </c>
      <c r="U19" s="5">
        <v>2</v>
      </c>
      <c r="V19" s="5">
        <v>3600</v>
      </c>
      <c r="W19" s="11">
        <v>2400</v>
      </c>
      <c r="X19" s="6">
        <f t="shared" si="1"/>
        <v>270</v>
      </c>
      <c r="Y19" s="7">
        <v>43146</v>
      </c>
      <c r="Z19" s="9">
        <v>270</v>
      </c>
      <c r="AA19" s="9">
        <v>39</v>
      </c>
      <c r="AB19" s="5">
        <v>0</v>
      </c>
      <c r="AC19" s="5">
        <v>3</v>
      </c>
      <c r="AD19" s="5">
        <v>0</v>
      </c>
      <c r="AE19" s="20"/>
      <c r="AF19" s="20">
        <v>0</v>
      </c>
    </row>
    <row r="20" spans="1:32">
      <c r="A20" s="5">
        <v>0</v>
      </c>
      <c r="B20" s="9">
        <v>1</v>
      </c>
      <c r="C20" s="6">
        <v>1</v>
      </c>
      <c r="D20" s="10">
        <v>41748</v>
      </c>
      <c r="E20" s="35" t="s">
        <v>6</v>
      </c>
      <c r="F20" s="10">
        <v>41471</v>
      </c>
      <c r="G20" s="10">
        <v>41489</v>
      </c>
      <c r="H20" s="8">
        <v>4.9000000000000004</v>
      </c>
      <c r="I20" s="8">
        <v>10.5</v>
      </c>
      <c r="J20" s="8">
        <v>13.7</v>
      </c>
      <c r="K20" s="8">
        <v>198</v>
      </c>
      <c r="L20" s="8">
        <v>0</v>
      </c>
      <c r="M20" s="8">
        <v>0</v>
      </c>
      <c r="N20" s="8">
        <v>0</v>
      </c>
      <c r="O20" s="11">
        <v>0</v>
      </c>
      <c r="P20" s="11">
        <v>26</v>
      </c>
      <c r="Q20" s="11">
        <v>32</v>
      </c>
      <c r="R20" s="11">
        <f t="shared" si="0"/>
        <v>6</v>
      </c>
      <c r="S20" s="8">
        <v>1</v>
      </c>
      <c r="T20" s="8">
        <v>2</v>
      </c>
      <c r="U20" s="11">
        <v>1</v>
      </c>
      <c r="V20" s="11">
        <v>3000</v>
      </c>
      <c r="W20" s="5">
        <v>2000</v>
      </c>
      <c r="X20" s="9">
        <f t="shared" si="1"/>
        <v>259</v>
      </c>
      <c r="Y20" s="10">
        <v>42607</v>
      </c>
      <c r="Z20" s="9">
        <v>259</v>
      </c>
      <c r="AA20" s="9">
        <v>37</v>
      </c>
      <c r="AB20" s="11">
        <v>1</v>
      </c>
      <c r="AC20" s="11">
        <v>1</v>
      </c>
      <c r="AD20" s="11">
        <v>0</v>
      </c>
      <c r="AE20" s="21"/>
      <c r="AF20" s="21">
        <v>0</v>
      </c>
    </row>
    <row r="21" spans="1:32">
      <c r="A21" s="5">
        <v>0</v>
      </c>
      <c r="B21" s="9">
        <v>1</v>
      </c>
      <c r="C21" s="6">
        <v>1</v>
      </c>
      <c r="D21" s="10">
        <v>41253</v>
      </c>
      <c r="E21" s="35" t="s">
        <v>8</v>
      </c>
      <c r="F21" s="10">
        <v>41099</v>
      </c>
      <c r="G21" s="10">
        <v>41156</v>
      </c>
      <c r="H21" s="8">
        <v>4.3</v>
      </c>
      <c r="I21" s="8">
        <v>5.4</v>
      </c>
      <c r="J21" s="8">
        <v>12.6</v>
      </c>
      <c r="K21" s="8">
        <v>161</v>
      </c>
      <c r="L21" s="8">
        <v>0</v>
      </c>
      <c r="M21" s="8">
        <v>0</v>
      </c>
      <c r="N21" s="8">
        <v>0</v>
      </c>
      <c r="O21" s="11">
        <v>0</v>
      </c>
      <c r="P21" s="11">
        <v>38</v>
      </c>
      <c r="Q21" s="11">
        <v>43</v>
      </c>
      <c r="R21" s="11">
        <f t="shared" si="0"/>
        <v>5</v>
      </c>
      <c r="S21" s="8">
        <v>1</v>
      </c>
      <c r="T21" s="8">
        <v>4</v>
      </c>
      <c r="U21" s="11">
        <v>1</v>
      </c>
      <c r="V21" s="11">
        <v>3000</v>
      </c>
      <c r="W21" s="5">
        <v>2000</v>
      </c>
      <c r="X21" s="9">
        <f t="shared" si="1"/>
        <v>97</v>
      </c>
      <c r="Y21" s="10">
        <v>41449</v>
      </c>
      <c r="Z21" s="9">
        <v>97</v>
      </c>
      <c r="AA21" s="9">
        <v>14</v>
      </c>
      <c r="AB21" s="11">
        <v>1</v>
      </c>
      <c r="AC21" s="11">
        <v>1</v>
      </c>
      <c r="AD21" s="11">
        <v>0</v>
      </c>
      <c r="AE21" s="21"/>
      <c r="AF21" s="21">
        <v>0</v>
      </c>
    </row>
    <row r="22" spans="1:32">
      <c r="A22" s="5">
        <v>0</v>
      </c>
      <c r="B22" s="6">
        <v>1</v>
      </c>
      <c r="C22" s="6">
        <v>1</v>
      </c>
      <c r="D22" s="7">
        <v>41982</v>
      </c>
      <c r="E22" s="35" t="s">
        <v>10</v>
      </c>
      <c r="F22" s="7">
        <v>41383</v>
      </c>
      <c r="G22" s="7">
        <v>41660</v>
      </c>
      <c r="H22" s="4">
        <v>4.9000000000000004</v>
      </c>
      <c r="I22" s="4">
        <v>5.4</v>
      </c>
      <c r="J22" s="4">
        <v>16</v>
      </c>
      <c r="K22" s="4">
        <v>291</v>
      </c>
      <c r="L22" s="4">
        <v>0</v>
      </c>
      <c r="M22" s="4">
        <v>0</v>
      </c>
      <c r="N22" s="4">
        <v>0</v>
      </c>
      <c r="O22" s="5">
        <v>1</v>
      </c>
      <c r="P22" s="5">
        <v>40</v>
      </c>
      <c r="Q22" s="5">
        <v>43</v>
      </c>
      <c r="R22" s="5">
        <f t="shared" si="0"/>
        <v>3</v>
      </c>
      <c r="S22" s="8">
        <v>1</v>
      </c>
      <c r="T22" s="4">
        <v>3</v>
      </c>
      <c r="U22" s="5">
        <v>1</v>
      </c>
      <c r="V22" s="5">
        <v>3000</v>
      </c>
      <c r="W22" s="5">
        <v>2000</v>
      </c>
      <c r="X22" s="6">
        <f t="shared" si="1"/>
        <v>322</v>
      </c>
      <c r="Y22" s="7">
        <v>43214</v>
      </c>
      <c r="Z22" s="9">
        <v>322</v>
      </c>
      <c r="AA22" s="9">
        <v>46</v>
      </c>
      <c r="AB22" s="5">
        <v>0</v>
      </c>
      <c r="AC22" s="5">
        <v>3</v>
      </c>
      <c r="AD22" s="5">
        <v>0</v>
      </c>
      <c r="AE22" s="20"/>
      <c r="AF22" s="20">
        <v>0</v>
      </c>
    </row>
    <row r="23" spans="1:32">
      <c r="A23" s="5">
        <v>0</v>
      </c>
      <c r="B23" s="6">
        <v>1</v>
      </c>
      <c r="C23" s="6">
        <v>1</v>
      </c>
      <c r="D23" s="7">
        <v>41310</v>
      </c>
      <c r="E23" s="35" t="s">
        <v>16</v>
      </c>
      <c r="F23" s="7">
        <v>40707</v>
      </c>
      <c r="G23" s="7">
        <v>41037</v>
      </c>
      <c r="H23" s="4">
        <v>5</v>
      </c>
      <c r="I23" s="4">
        <v>5.3</v>
      </c>
      <c r="J23" s="4">
        <v>16.7</v>
      </c>
      <c r="K23" s="4">
        <v>196</v>
      </c>
      <c r="L23" s="4">
        <v>0</v>
      </c>
      <c r="M23" s="4">
        <v>0</v>
      </c>
      <c r="N23" s="4">
        <v>0</v>
      </c>
      <c r="O23" s="5">
        <v>0</v>
      </c>
      <c r="P23" s="5">
        <v>23</v>
      </c>
      <c r="Q23" s="5">
        <v>29</v>
      </c>
      <c r="R23" s="5">
        <f t="shared" si="0"/>
        <v>6</v>
      </c>
      <c r="S23" s="8">
        <v>1</v>
      </c>
      <c r="T23" s="4">
        <v>6</v>
      </c>
      <c r="U23" s="5">
        <v>1</v>
      </c>
      <c r="V23" s="5">
        <v>4000</v>
      </c>
      <c r="W23" s="5">
        <v>2000</v>
      </c>
      <c r="X23" s="6">
        <f t="shared" si="1"/>
        <v>273</v>
      </c>
      <c r="Y23" s="7">
        <v>43185</v>
      </c>
      <c r="Z23" s="9">
        <v>273</v>
      </c>
      <c r="AA23" s="9">
        <v>39</v>
      </c>
      <c r="AB23" s="5">
        <v>0</v>
      </c>
      <c r="AC23" s="5">
        <v>1</v>
      </c>
      <c r="AD23" s="5">
        <v>0</v>
      </c>
      <c r="AE23" s="20"/>
      <c r="AF23" s="20">
        <v>0</v>
      </c>
    </row>
    <row r="24" spans="1:32">
      <c r="A24" s="5">
        <v>0</v>
      </c>
      <c r="B24" s="6">
        <v>1</v>
      </c>
      <c r="C24" s="6">
        <v>1</v>
      </c>
      <c r="D24" s="7">
        <v>41669</v>
      </c>
      <c r="E24" s="35" t="s">
        <v>13</v>
      </c>
      <c r="F24" s="7">
        <v>40745</v>
      </c>
      <c r="G24" s="7">
        <v>41606</v>
      </c>
      <c r="H24" s="4">
        <v>4.5</v>
      </c>
      <c r="I24" s="4">
        <v>4.8</v>
      </c>
      <c r="J24" s="4">
        <v>15.3</v>
      </c>
      <c r="K24" s="4">
        <v>237</v>
      </c>
      <c r="L24" s="4">
        <v>0</v>
      </c>
      <c r="M24" s="4">
        <v>0</v>
      </c>
      <c r="N24" s="4">
        <v>0</v>
      </c>
      <c r="O24" s="5">
        <v>1</v>
      </c>
      <c r="P24" s="5">
        <v>31</v>
      </c>
      <c r="Q24" s="5">
        <v>47</v>
      </c>
      <c r="R24" s="5">
        <f t="shared" si="0"/>
        <v>16</v>
      </c>
      <c r="S24" s="8">
        <v>0</v>
      </c>
      <c r="T24" s="4">
        <v>0</v>
      </c>
      <c r="U24" s="5">
        <v>2</v>
      </c>
      <c r="V24" s="5">
        <v>3600</v>
      </c>
      <c r="W24" s="11">
        <v>2400</v>
      </c>
      <c r="X24" s="6">
        <f t="shared" si="1"/>
        <v>63</v>
      </c>
      <c r="Y24" s="7">
        <v>42978</v>
      </c>
      <c r="Z24" s="9">
        <v>63</v>
      </c>
      <c r="AA24" s="9">
        <v>9</v>
      </c>
      <c r="AB24" s="5">
        <v>0</v>
      </c>
      <c r="AC24" s="5">
        <v>3</v>
      </c>
      <c r="AD24" s="5">
        <v>0</v>
      </c>
      <c r="AE24" s="20"/>
      <c r="AF24" s="20">
        <v>0</v>
      </c>
    </row>
    <row r="25" spans="1:32">
      <c r="A25" s="5">
        <v>0</v>
      </c>
      <c r="B25" s="6">
        <v>1</v>
      </c>
      <c r="C25" s="6">
        <v>1</v>
      </c>
      <c r="D25" s="7">
        <v>42151</v>
      </c>
      <c r="E25" s="35" t="s">
        <v>18</v>
      </c>
      <c r="F25" s="7">
        <v>41067</v>
      </c>
      <c r="G25" s="7">
        <v>41864</v>
      </c>
      <c r="H25" s="4">
        <v>4.7</v>
      </c>
      <c r="I25" s="4">
        <v>4.5</v>
      </c>
      <c r="J25" s="4">
        <v>12.6</v>
      </c>
      <c r="K25" s="4">
        <v>344</v>
      </c>
      <c r="L25" s="4">
        <v>0</v>
      </c>
      <c r="M25" s="4">
        <v>0</v>
      </c>
      <c r="N25" s="4">
        <v>0</v>
      </c>
      <c r="O25" s="5">
        <v>1</v>
      </c>
      <c r="P25" s="5">
        <v>28</v>
      </c>
      <c r="Q25" s="5">
        <v>39</v>
      </c>
      <c r="R25" s="5">
        <f t="shared" si="0"/>
        <v>11</v>
      </c>
      <c r="S25" s="8">
        <v>0</v>
      </c>
      <c r="T25" s="4">
        <v>1</v>
      </c>
      <c r="U25" s="5">
        <v>1</v>
      </c>
      <c r="V25" s="5">
        <v>3000</v>
      </c>
      <c r="W25" s="5">
        <v>2000</v>
      </c>
      <c r="X25" s="6">
        <f t="shared" si="1"/>
        <v>287</v>
      </c>
      <c r="Y25" s="7">
        <v>43173</v>
      </c>
      <c r="Z25" s="9">
        <v>287</v>
      </c>
      <c r="AA25" s="9">
        <v>41</v>
      </c>
      <c r="AB25" s="5">
        <v>1</v>
      </c>
      <c r="AC25" s="5">
        <v>3</v>
      </c>
      <c r="AD25" s="5">
        <v>0</v>
      </c>
      <c r="AE25" s="20"/>
      <c r="AF25" s="20">
        <v>0</v>
      </c>
    </row>
    <row r="26" spans="1:32">
      <c r="A26" s="5">
        <v>0</v>
      </c>
      <c r="B26" s="9">
        <v>1</v>
      </c>
      <c r="C26" s="6">
        <v>1</v>
      </c>
      <c r="D26" s="10">
        <v>41426</v>
      </c>
      <c r="E26" s="35" t="s">
        <v>9</v>
      </c>
      <c r="F26" s="10">
        <v>41050</v>
      </c>
      <c r="G26" s="10">
        <v>41153</v>
      </c>
      <c r="H26" s="8">
        <v>4</v>
      </c>
      <c r="I26" s="8">
        <v>9.4</v>
      </c>
      <c r="J26" s="8">
        <v>15</v>
      </c>
      <c r="K26" s="8">
        <v>229</v>
      </c>
      <c r="L26" s="8">
        <v>1</v>
      </c>
      <c r="M26" s="8">
        <v>0.7</v>
      </c>
      <c r="N26" s="8">
        <v>0</v>
      </c>
      <c r="O26" s="11">
        <v>0</v>
      </c>
      <c r="P26" s="11">
        <v>29</v>
      </c>
      <c r="Q26" s="11">
        <v>39</v>
      </c>
      <c r="R26" s="11">
        <f t="shared" si="0"/>
        <v>10</v>
      </c>
      <c r="S26" s="8">
        <v>1</v>
      </c>
      <c r="T26" s="8">
        <v>9</v>
      </c>
      <c r="U26" s="11">
        <v>1</v>
      </c>
      <c r="V26" s="11">
        <v>3000</v>
      </c>
      <c r="W26" s="11">
        <v>2000</v>
      </c>
      <c r="X26" s="9">
        <f t="shared" si="1"/>
        <v>273</v>
      </c>
      <c r="Y26" s="10">
        <v>43162</v>
      </c>
      <c r="Z26" s="9">
        <v>273</v>
      </c>
      <c r="AA26" s="9">
        <v>39</v>
      </c>
      <c r="AB26" s="11">
        <v>0</v>
      </c>
      <c r="AC26" s="11">
        <v>1</v>
      </c>
      <c r="AD26" s="11">
        <v>0</v>
      </c>
      <c r="AE26" s="21"/>
      <c r="AF26" s="21">
        <v>0</v>
      </c>
    </row>
    <row r="27" spans="1:32">
      <c r="A27" s="5">
        <v>0</v>
      </c>
      <c r="B27" s="9">
        <v>1</v>
      </c>
      <c r="C27" s="6">
        <v>1</v>
      </c>
      <c r="D27" s="10">
        <v>41214</v>
      </c>
      <c r="E27" s="35" t="s">
        <v>14</v>
      </c>
      <c r="F27" s="10">
        <v>41120</v>
      </c>
      <c r="G27" s="10">
        <v>41137</v>
      </c>
      <c r="H27" s="8">
        <v>4.5999999999999996</v>
      </c>
      <c r="I27" s="8">
        <v>4.7</v>
      </c>
      <c r="J27" s="8">
        <v>14.6</v>
      </c>
      <c r="K27" s="8">
        <v>191</v>
      </c>
      <c r="L27" s="8"/>
      <c r="M27" s="8"/>
      <c r="N27" s="8">
        <v>0</v>
      </c>
      <c r="O27" s="11">
        <v>1</v>
      </c>
      <c r="P27" s="11">
        <v>47</v>
      </c>
      <c r="Q27" s="11">
        <v>52</v>
      </c>
      <c r="R27" s="11">
        <f t="shared" si="0"/>
        <v>5</v>
      </c>
      <c r="S27" s="8">
        <v>0</v>
      </c>
      <c r="T27" s="8">
        <v>0</v>
      </c>
      <c r="U27" s="11">
        <v>1</v>
      </c>
      <c r="V27" s="11">
        <v>4000</v>
      </c>
      <c r="W27" s="11">
        <v>2000</v>
      </c>
      <c r="X27" s="9">
        <f t="shared" si="1"/>
        <v>77</v>
      </c>
      <c r="Y27" s="10">
        <v>43202</v>
      </c>
      <c r="Z27" s="9">
        <v>77</v>
      </c>
      <c r="AA27" s="9">
        <v>11</v>
      </c>
      <c r="AB27" s="11">
        <v>0</v>
      </c>
      <c r="AC27" s="11">
        <v>3</v>
      </c>
      <c r="AD27" s="11">
        <v>0</v>
      </c>
      <c r="AE27" s="21"/>
      <c r="AF27" s="21">
        <v>0</v>
      </c>
    </row>
    <row r="28" spans="1:32">
      <c r="A28" s="5">
        <v>0</v>
      </c>
      <c r="B28" s="6">
        <v>0</v>
      </c>
      <c r="C28" s="9">
        <v>0</v>
      </c>
      <c r="D28" s="7"/>
      <c r="E28" s="5"/>
      <c r="F28" s="7">
        <v>41474</v>
      </c>
      <c r="G28" s="7">
        <v>41977</v>
      </c>
      <c r="H28" s="4">
        <v>4.5999999999999996</v>
      </c>
      <c r="I28" s="4">
        <v>5.6</v>
      </c>
      <c r="J28" s="4">
        <v>16</v>
      </c>
      <c r="K28" s="4">
        <v>221</v>
      </c>
      <c r="L28" s="4">
        <v>0</v>
      </c>
      <c r="M28" s="4">
        <v>0</v>
      </c>
      <c r="N28" s="4">
        <v>0</v>
      </c>
      <c r="O28" s="5">
        <v>1</v>
      </c>
      <c r="P28" s="5">
        <v>31</v>
      </c>
      <c r="Q28" s="5">
        <v>34</v>
      </c>
      <c r="R28" s="5">
        <f t="shared" si="0"/>
        <v>3</v>
      </c>
      <c r="S28" s="8">
        <v>0</v>
      </c>
      <c r="T28" s="4">
        <v>0</v>
      </c>
      <c r="U28" s="5">
        <v>1</v>
      </c>
      <c r="V28" s="5">
        <v>4000</v>
      </c>
      <c r="W28" s="5">
        <v>2000</v>
      </c>
      <c r="X28" s="6" t="e">
        <f t="shared" si="1"/>
        <v>#NUM!</v>
      </c>
      <c r="Y28" s="7">
        <v>43202</v>
      </c>
      <c r="Z28" s="9">
        <v>1225</v>
      </c>
      <c r="AA28" s="9">
        <v>175</v>
      </c>
      <c r="AB28" s="5">
        <v>0</v>
      </c>
      <c r="AC28" s="5">
        <v>3</v>
      </c>
      <c r="AD28" s="5">
        <v>0</v>
      </c>
      <c r="AE28" s="20"/>
      <c r="AF28" s="20">
        <v>0</v>
      </c>
    </row>
    <row r="29" spans="1:32">
      <c r="A29" s="5">
        <v>0</v>
      </c>
      <c r="B29" s="9">
        <v>0</v>
      </c>
      <c r="C29" s="9">
        <v>0</v>
      </c>
      <c r="D29" s="10"/>
      <c r="E29" s="11"/>
      <c r="F29" s="10">
        <v>42338</v>
      </c>
      <c r="G29" s="10">
        <v>42353</v>
      </c>
      <c r="H29" s="8">
        <v>4.5</v>
      </c>
      <c r="I29" s="8">
        <v>6.8</v>
      </c>
      <c r="J29" s="8">
        <v>15.7</v>
      </c>
      <c r="K29" s="8">
        <v>198</v>
      </c>
      <c r="L29" s="8">
        <v>0</v>
      </c>
      <c r="M29" s="8">
        <v>0</v>
      </c>
      <c r="N29" s="8">
        <v>0</v>
      </c>
      <c r="O29" s="11">
        <v>0</v>
      </c>
      <c r="P29" s="11">
        <v>31</v>
      </c>
      <c r="Q29" s="11">
        <v>47</v>
      </c>
      <c r="R29" s="11">
        <f t="shared" si="0"/>
        <v>16</v>
      </c>
      <c r="S29" s="8">
        <v>0</v>
      </c>
      <c r="T29" s="8">
        <v>0</v>
      </c>
      <c r="U29" s="11">
        <v>2</v>
      </c>
      <c r="V29" s="11">
        <v>3600</v>
      </c>
      <c r="W29" s="11">
        <v>2400</v>
      </c>
      <c r="X29" s="9" t="e">
        <f t="shared" si="1"/>
        <v>#NUM!</v>
      </c>
      <c r="Y29" s="10">
        <v>43080</v>
      </c>
      <c r="Z29" s="9">
        <v>727</v>
      </c>
      <c r="AA29" s="9">
        <v>104</v>
      </c>
      <c r="AB29" s="11">
        <v>0</v>
      </c>
      <c r="AC29" s="11">
        <v>3</v>
      </c>
      <c r="AD29" s="11">
        <v>0</v>
      </c>
      <c r="AE29" s="21"/>
      <c r="AF29" s="21">
        <v>0</v>
      </c>
    </row>
    <row r="30" spans="1:32">
      <c r="A30" s="5">
        <v>0</v>
      </c>
      <c r="B30" s="9">
        <v>0</v>
      </c>
      <c r="C30" s="9">
        <v>0</v>
      </c>
      <c r="D30" s="10"/>
      <c r="E30" s="11"/>
      <c r="F30" s="10">
        <v>41184</v>
      </c>
      <c r="G30" s="10">
        <v>41202</v>
      </c>
      <c r="H30" s="8">
        <v>4.0999999999999996</v>
      </c>
      <c r="I30" s="8">
        <v>4.0999999999999996</v>
      </c>
      <c r="J30" s="8">
        <v>13.1</v>
      </c>
      <c r="K30" s="8">
        <v>198</v>
      </c>
      <c r="L30" s="8">
        <v>0</v>
      </c>
      <c r="M30" s="8">
        <v>0</v>
      </c>
      <c r="N30" s="8">
        <v>0</v>
      </c>
      <c r="O30" s="11">
        <v>0</v>
      </c>
      <c r="P30" s="11">
        <v>35</v>
      </c>
      <c r="Q30" s="11">
        <v>36</v>
      </c>
      <c r="R30" s="11">
        <f t="shared" si="0"/>
        <v>1</v>
      </c>
      <c r="S30" s="8">
        <v>0</v>
      </c>
      <c r="T30" s="8">
        <v>0</v>
      </c>
      <c r="U30" s="11">
        <v>2</v>
      </c>
      <c r="V30" s="11">
        <v>3600</v>
      </c>
      <c r="W30" s="11">
        <v>2400</v>
      </c>
      <c r="X30" s="9" t="e">
        <f t="shared" si="1"/>
        <v>#NUM!</v>
      </c>
      <c r="Y30" s="10">
        <v>43201</v>
      </c>
      <c r="Z30" s="9">
        <v>1999</v>
      </c>
      <c r="AA30" s="9">
        <v>286</v>
      </c>
      <c r="AB30" s="11">
        <v>0</v>
      </c>
      <c r="AC30" s="11">
        <v>2</v>
      </c>
      <c r="AD30" s="11">
        <v>0</v>
      </c>
      <c r="AE30" s="21"/>
      <c r="AF30" s="21">
        <v>0</v>
      </c>
    </row>
    <row r="31" spans="1:32">
      <c r="A31" s="5">
        <v>0</v>
      </c>
      <c r="B31" s="9">
        <v>0</v>
      </c>
      <c r="C31" s="9">
        <v>0</v>
      </c>
      <c r="D31" s="10"/>
      <c r="E31" s="11"/>
      <c r="F31" s="10">
        <v>41460</v>
      </c>
      <c r="G31" s="10">
        <v>41494</v>
      </c>
      <c r="H31" s="8">
        <v>4.5</v>
      </c>
      <c r="I31" s="8">
        <v>5.8</v>
      </c>
      <c r="J31" s="8">
        <v>14.6</v>
      </c>
      <c r="K31" s="8">
        <v>149</v>
      </c>
      <c r="L31" s="8">
        <v>0</v>
      </c>
      <c r="M31" s="8">
        <v>0</v>
      </c>
      <c r="N31" s="8">
        <v>1</v>
      </c>
      <c r="O31" s="11">
        <v>0</v>
      </c>
      <c r="P31" s="11">
        <v>53</v>
      </c>
      <c r="Q31" s="11">
        <v>55</v>
      </c>
      <c r="R31" s="11">
        <f t="shared" si="0"/>
        <v>2</v>
      </c>
      <c r="S31" s="8">
        <v>0</v>
      </c>
      <c r="T31" s="8">
        <v>1</v>
      </c>
      <c r="U31" s="11">
        <v>2</v>
      </c>
      <c r="V31" s="11">
        <v>3600</v>
      </c>
      <c r="W31" s="11">
        <v>2400</v>
      </c>
      <c r="X31" s="9" t="e">
        <f t="shared" si="1"/>
        <v>#NUM!</v>
      </c>
      <c r="Y31" s="10">
        <v>43174</v>
      </c>
      <c r="Z31" s="9">
        <v>1680</v>
      </c>
      <c r="AA31" s="9">
        <v>240</v>
      </c>
      <c r="AB31" s="11">
        <v>0</v>
      </c>
      <c r="AC31" s="11">
        <v>3</v>
      </c>
      <c r="AD31" s="11">
        <v>0</v>
      </c>
      <c r="AE31" s="21"/>
      <c r="AF31" s="21">
        <v>0</v>
      </c>
    </row>
    <row r="32" spans="1:32">
      <c r="A32" s="5">
        <v>0</v>
      </c>
      <c r="B32" s="6">
        <v>0</v>
      </c>
      <c r="C32" s="9">
        <v>0</v>
      </c>
      <c r="D32" s="7"/>
      <c r="E32" s="5"/>
      <c r="F32" s="7">
        <v>41915</v>
      </c>
      <c r="G32" s="7">
        <v>41962</v>
      </c>
      <c r="H32" s="4">
        <v>4.7</v>
      </c>
      <c r="I32" s="4">
        <v>5.5</v>
      </c>
      <c r="J32" s="4">
        <v>13.7</v>
      </c>
      <c r="K32" s="4">
        <v>259</v>
      </c>
      <c r="L32" s="4">
        <v>0</v>
      </c>
      <c r="M32" s="4">
        <v>0</v>
      </c>
      <c r="N32" s="4">
        <v>0</v>
      </c>
      <c r="O32" s="5">
        <v>1</v>
      </c>
      <c r="P32" s="5">
        <v>26</v>
      </c>
      <c r="Q32" s="5">
        <v>26</v>
      </c>
      <c r="R32" s="5">
        <f t="shared" si="0"/>
        <v>0</v>
      </c>
      <c r="S32" s="8">
        <v>0</v>
      </c>
      <c r="T32" s="4">
        <v>0</v>
      </c>
      <c r="U32" s="5">
        <v>2</v>
      </c>
      <c r="V32" s="5">
        <v>3600</v>
      </c>
      <c r="W32" s="11">
        <v>2400</v>
      </c>
      <c r="X32" s="6" t="e">
        <f t="shared" si="1"/>
        <v>#NUM!</v>
      </c>
      <c r="Y32" s="7">
        <v>42529</v>
      </c>
      <c r="Z32" s="9">
        <v>567</v>
      </c>
      <c r="AA32" s="9">
        <v>81</v>
      </c>
      <c r="AB32" s="5">
        <v>0</v>
      </c>
      <c r="AC32" s="5">
        <v>2</v>
      </c>
      <c r="AD32" s="13">
        <v>0</v>
      </c>
      <c r="AE32" s="22"/>
      <c r="AF32" s="20">
        <v>0</v>
      </c>
    </row>
    <row r="33" spans="1:32">
      <c r="A33" s="5">
        <v>0</v>
      </c>
      <c r="B33" s="6">
        <v>0</v>
      </c>
      <c r="C33" s="9">
        <v>0</v>
      </c>
      <c r="D33" s="7"/>
      <c r="E33" s="5"/>
      <c r="F33" s="7">
        <v>41570</v>
      </c>
      <c r="G33" s="7">
        <v>41682</v>
      </c>
      <c r="H33" s="4">
        <v>3.8</v>
      </c>
      <c r="I33" s="4">
        <v>5</v>
      </c>
      <c r="J33" s="4">
        <v>9.6999999999999993</v>
      </c>
      <c r="K33" s="4">
        <v>298</v>
      </c>
      <c r="L33" s="4">
        <v>0</v>
      </c>
      <c r="M33" s="4">
        <v>0</v>
      </c>
      <c r="N33" s="4">
        <v>0</v>
      </c>
      <c r="O33" s="5">
        <v>1</v>
      </c>
      <c r="P33" s="5">
        <v>23</v>
      </c>
      <c r="Q33" s="5">
        <v>24</v>
      </c>
      <c r="R33" s="5">
        <f t="shared" si="0"/>
        <v>1</v>
      </c>
      <c r="S33" s="8">
        <v>0</v>
      </c>
      <c r="T33" s="4">
        <v>0</v>
      </c>
      <c r="U33" s="5">
        <v>2</v>
      </c>
      <c r="V33" s="5">
        <v>3600</v>
      </c>
      <c r="W33" s="11">
        <v>2400</v>
      </c>
      <c r="X33" s="6" t="e">
        <f t="shared" si="1"/>
        <v>#NUM!</v>
      </c>
      <c r="Y33" s="7">
        <v>43206</v>
      </c>
      <c r="Z33" s="9">
        <v>1524</v>
      </c>
      <c r="AA33" s="9">
        <v>218</v>
      </c>
      <c r="AB33" s="5">
        <v>1</v>
      </c>
      <c r="AC33" s="5">
        <v>1</v>
      </c>
      <c r="AD33" s="5">
        <v>0</v>
      </c>
      <c r="AE33" s="20"/>
      <c r="AF33" s="20">
        <v>0</v>
      </c>
    </row>
    <row r="34" spans="1:32">
      <c r="A34" s="5">
        <v>0</v>
      </c>
      <c r="B34" s="9">
        <v>0</v>
      </c>
      <c r="C34" s="6">
        <v>1</v>
      </c>
      <c r="D34" s="10">
        <v>41935</v>
      </c>
      <c r="E34" s="11"/>
      <c r="F34" s="10">
        <v>41270</v>
      </c>
      <c r="G34" s="10">
        <v>41452</v>
      </c>
      <c r="H34" s="8">
        <v>4</v>
      </c>
      <c r="I34" s="8">
        <v>11.3</v>
      </c>
      <c r="J34" s="8">
        <v>14.8</v>
      </c>
      <c r="K34" s="8">
        <v>269</v>
      </c>
      <c r="L34" s="8">
        <v>0</v>
      </c>
      <c r="M34" s="8">
        <v>0</v>
      </c>
      <c r="N34" s="8">
        <v>0</v>
      </c>
      <c r="O34" s="11">
        <v>1</v>
      </c>
      <c r="P34" s="11">
        <v>27</v>
      </c>
      <c r="Q34" s="11">
        <v>30</v>
      </c>
      <c r="R34" s="11">
        <f t="shared" ref="R34:R65" si="2">Q34-P34</f>
        <v>3</v>
      </c>
      <c r="S34" s="8">
        <v>0</v>
      </c>
      <c r="T34" s="8">
        <v>1</v>
      </c>
      <c r="U34" s="11">
        <v>2</v>
      </c>
      <c r="V34" s="11">
        <v>3600</v>
      </c>
      <c r="W34" s="11">
        <v>2400</v>
      </c>
      <c r="X34" s="9">
        <f t="shared" ref="X34:X65" si="3">DATEDIF(G34,D34,"d")</f>
        <v>483</v>
      </c>
      <c r="Y34" s="10">
        <v>43187</v>
      </c>
      <c r="Z34" s="9">
        <v>483</v>
      </c>
      <c r="AA34" s="9">
        <v>69</v>
      </c>
      <c r="AB34" s="11">
        <v>1</v>
      </c>
      <c r="AC34" s="11">
        <v>3</v>
      </c>
      <c r="AD34" s="11">
        <v>0</v>
      </c>
      <c r="AE34" s="21"/>
      <c r="AF34" s="21">
        <v>0</v>
      </c>
    </row>
    <row r="35" spans="1:32">
      <c r="A35" s="5">
        <v>0</v>
      </c>
      <c r="B35" s="9">
        <v>0</v>
      </c>
      <c r="C35" s="9">
        <v>0</v>
      </c>
      <c r="D35" s="10"/>
      <c r="E35" s="11"/>
      <c r="F35" s="10">
        <v>41409</v>
      </c>
      <c r="G35" s="10">
        <v>41675</v>
      </c>
      <c r="H35" s="8">
        <v>4.2</v>
      </c>
      <c r="I35" s="8">
        <v>5.5</v>
      </c>
      <c r="J35" s="8">
        <v>13</v>
      </c>
      <c r="K35" s="8">
        <v>167</v>
      </c>
      <c r="L35" s="8">
        <v>0</v>
      </c>
      <c r="M35" s="8">
        <v>0</v>
      </c>
      <c r="N35" s="8">
        <v>0</v>
      </c>
      <c r="O35" s="11">
        <v>1</v>
      </c>
      <c r="P35" s="11">
        <v>45</v>
      </c>
      <c r="Q35" s="11">
        <v>46</v>
      </c>
      <c r="R35" s="11">
        <f t="shared" si="2"/>
        <v>1</v>
      </c>
      <c r="S35" s="8">
        <v>0</v>
      </c>
      <c r="T35" s="8">
        <v>0</v>
      </c>
      <c r="U35" s="11">
        <v>2</v>
      </c>
      <c r="V35" s="11">
        <v>3600</v>
      </c>
      <c r="W35" s="11">
        <v>2400</v>
      </c>
      <c r="X35" s="9" t="e">
        <f t="shared" si="3"/>
        <v>#NUM!</v>
      </c>
      <c r="Y35" s="10">
        <v>43152</v>
      </c>
      <c r="Z35" s="9">
        <v>1477</v>
      </c>
      <c r="AA35" s="9">
        <v>211</v>
      </c>
      <c r="AB35" s="11">
        <v>0</v>
      </c>
      <c r="AC35" s="11">
        <v>2</v>
      </c>
      <c r="AD35" s="11">
        <v>0</v>
      </c>
      <c r="AE35" s="21"/>
      <c r="AF35" s="21">
        <v>0</v>
      </c>
    </row>
    <row r="36" spans="1:32">
      <c r="A36" s="5">
        <v>0</v>
      </c>
      <c r="B36" s="6">
        <v>0</v>
      </c>
      <c r="C36" s="6">
        <v>1</v>
      </c>
      <c r="D36" s="7">
        <v>43067</v>
      </c>
      <c r="E36" s="5"/>
      <c r="F36" s="7">
        <v>42191</v>
      </c>
      <c r="G36" s="7">
        <v>42527</v>
      </c>
      <c r="H36" s="4">
        <v>4.5999999999999996</v>
      </c>
      <c r="I36" s="4">
        <v>6.9</v>
      </c>
      <c r="J36" s="4">
        <v>12.7</v>
      </c>
      <c r="K36" s="4">
        <v>365</v>
      </c>
      <c r="L36" s="4">
        <v>0</v>
      </c>
      <c r="M36" s="4">
        <v>0</v>
      </c>
      <c r="N36" s="4">
        <v>0</v>
      </c>
      <c r="O36" s="5">
        <v>1</v>
      </c>
      <c r="P36" s="5">
        <v>25</v>
      </c>
      <c r="Q36" s="5">
        <v>31</v>
      </c>
      <c r="R36" s="5">
        <f t="shared" si="2"/>
        <v>6</v>
      </c>
      <c r="S36" s="8">
        <v>1</v>
      </c>
      <c r="T36" s="4">
        <v>3</v>
      </c>
      <c r="U36" s="5">
        <v>2</v>
      </c>
      <c r="V36" s="5">
        <v>3600</v>
      </c>
      <c r="W36" s="11">
        <v>2400</v>
      </c>
      <c r="X36" s="6">
        <f t="shared" si="3"/>
        <v>540</v>
      </c>
      <c r="Y36" s="7">
        <v>43095</v>
      </c>
      <c r="Z36" s="9">
        <v>540</v>
      </c>
      <c r="AA36" s="9">
        <v>77</v>
      </c>
      <c r="AB36" s="5">
        <v>1</v>
      </c>
      <c r="AC36" s="5">
        <v>2</v>
      </c>
      <c r="AD36" s="5">
        <v>0</v>
      </c>
      <c r="AE36" s="20"/>
      <c r="AF36" s="20">
        <v>0</v>
      </c>
    </row>
    <row r="37" spans="1:32">
      <c r="A37" s="5">
        <v>0</v>
      </c>
      <c r="B37" s="9">
        <v>0</v>
      </c>
      <c r="C37" s="9">
        <v>0</v>
      </c>
      <c r="D37" s="10"/>
      <c r="E37" s="11"/>
      <c r="F37" s="10">
        <v>41768</v>
      </c>
      <c r="G37" s="10">
        <v>42191</v>
      </c>
      <c r="H37" s="8"/>
      <c r="I37" s="8">
        <v>5.9</v>
      </c>
      <c r="J37" s="8">
        <v>13.2</v>
      </c>
      <c r="K37" s="8">
        <v>244</v>
      </c>
      <c r="L37" s="8">
        <v>0</v>
      </c>
      <c r="M37" s="8">
        <v>0.17</v>
      </c>
      <c r="N37" s="8">
        <v>0</v>
      </c>
      <c r="O37" s="11">
        <v>2</v>
      </c>
      <c r="P37" s="11">
        <v>22</v>
      </c>
      <c r="Q37" s="11">
        <v>24</v>
      </c>
      <c r="R37" s="11">
        <f t="shared" si="2"/>
        <v>2</v>
      </c>
      <c r="S37" s="8">
        <v>1</v>
      </c>
      <c r="T37" s="8">
        <v>2</v>
      </c>
      <c r="U37" s="11">
        <v>2</v>
      </c>
      <c r="V37" s="11">
        <v>3600</v>
      </c>
      <c r="W37" s="11">
        <v>2400</v>
      </c>
      <c r="X37" s="9" t="e">
        <f t="shared" si="3"/>
        <v>#NUM!</v>
      </c>
      <c r="Y37" s="10">
        <v>43171</v>
      </c>
      <c r="Z37" s="9">
        <v>980</v>
      </c>
      <c r="AA37" s="9">
        <v>140</v>
      </c>
      <c r="AB37" s="11">
        <v>1</v>
      </c>
      <c r="AC37" s="11">
        <v>3</v>
      </c>
      <c r="AD37" s="11">
        <v>0</v>
      </c>
      <c r="AE37" s="21"/>
      <c r="AF37" s="21">
        <v>0</v>
      </c>
    </row>
    <row r="38" spans="1:32">
      <c r="A38" s="5">
        <v>0</v>
      </c>
      <c r="B38" s="6">
        <v>0</v>
      </c>
      <c r="C38" s="6">
        <v>1</v>
      </c>
      <c r="D38" s="7">
        <v>43005</v>
      </c>
      <c r="E38" s="5"/>
      <c r="F38" s="7">
        <v>41045</v>
      </c>
      <c r="G38" s="7">
        <v>42263</v>
      </c>
      <c r="H38" s="4">
        <v>4.3</v>
      </c>
      <c r="I38" s="4">
        <v>4.2</v>
      </c>
      <c r="J38" s="4">
        <v>13.2</v>
      </c>
      <c r="K38" s="4">
        <v>272</v>
      </c>
      <c r="L38" s="4">
        <v>0</v>
      </c>
      <c r="M38" s="4">
        <v>0</v>
      </c>
      <c r="N38" s="4">
        <v>0</v>
      </c>
      <c r="O38" s="5">
        <v>1</v>
      </c>
      <c r="P38" s="5">
        <v>20</v>
      </c>
      <c r="Q38" s="5">
        <v>33</v>
      </c>
      <c r="R38" s="5">
        <f t="shared" si="2"/>
        <v>13</v>
      </c>
      <c r="S38" s="8">
        <v>1</v>
      </c>
      <c r="T38" s="4">
        <v>2</v>
      </c>
      <c r="U38" s="5">
        <v>2</v>
      </c>
      <c r="V38" s="5">
        <v>3600</v>
      </c>
      <c r="W38" s="11">
        <v>2400</v>
      </c>
      <c r="X38" s="6">
        <f t="shared" si="3"/>
        <v>742</v>
      </c>
      <c r="Y38" s="7">
        <v>43208</v>
      </c>
      <c r="Z38" s="9">
        <v>742</v>
      </c>
      <c r="AA38" s="9">
        <v>106</v>
      </c>
      <c r="AB38" s="5">
        <v>1</v>
      </c>
      <c r="AC38" s="5">
        <v>3</v>
      </c>
      <c r="AD38" s="5">
        <v>0</v>
      </c>
      <c r="AE38" s="20"/>
      <c r="AF38" s="20">
        <v>0</v>
      </c>
    </row>
    <row r="39" spans="1:32">
      <c r="A39" s="5">
        <v>0</v>
      </c>
      <c r="B39" s="9">
        <v>0</v>
      </c>
      <c r="C39" s="9">
        <v>0</v>
      </c>
      <c r="D39" s="10"/>
      <c r="E39" s="11"/>
      <c r="F39" s="10">
        <v>40333</v>
      </c>
      <c r="G39" s="10">
        <v>42385</v>
      </c>
      <c r="H39" s="8">
        <v>4.5</v>
      </c>
      <c r="I39" s="8">
        <v>5.9</v>
      </c>
      <c r="J39" s="8">
        <v>15</v>
      </c>
      <c r="K39" s="8">
        <v>309</v>
      </c>
      <c r="L39" s="8">
        <v>0</v>
      </c>
      <c r="M39" s="8">
        <v>0</v>
      </c>
      <c r="N39" s="8">
        <v>1</v>
      </c>
      <c r="O39" s="11">
        <v>1</v>
      </c>
      <c r="P39" s="11">
        <v>29</v>
      </c>
      <c r="Q39" s="11">
        <v>35</v>
      </c>
      <c r="R39" s="11">
        <f t="shared" si="2"/>
        <v>6</v>
      </c>
      <c r="S39" s="8">
        <v>0</v>
      </c>
      <c r="T39" s="8">
        <v>0</v>
      </c>
      <c r="U39" s="11">
        <v>2</v>
      </c>
      <c r="V39" s="11">
        <v>3600</v>
      </c>
      <c r="W39" s="11">
        <v>2400</v>
      </c>
      <c r="X39" s="9" t="e">
        <f t="shared" si="3"/>
        <v>#NUM!</v>
      </c>
      <c r="Y39" s="10">
        <v>43027</v>
      </c>
      <c r="Z39" s="9">
        <v>642</v>
      </c>
      <c r="AA39" s="9">
        <v>92</v>
      </c>
      <c r="AB39" s="11">
        <v>0</v>
      </c>
      <c r="AC39" s="11">
        <v>3</v>
      </c>
      <c r="AD39" s="11">
        <v>0</v>
      </c>
      <c r="AE39" s="21"/>
      <c r="AF39" s="21">
        <v>0</v>
      </c>
    </row>
    <row r="40" spans="1:32">
      <c r="A40" s="5">
        <v>0</v>
      </c>
      <c r="B40" s="6">
        <v>0</v>
      </c>
      <c r="C40" s="9">
        <v>0</v>
      </c>
      <c r="D40" s="7"/>
      <c r="E40" s="5"/>
      <c r="F40" s="7">
        <v>41786</v>
      </c>
      <c r="G40" s="7">
        <v>41797</v>
      </c>
      <c r="H40" s="4">
        <v>4.0999999999999996</v>
      </c>
      <c r="I40" s="4">
        <v>4.2</v>
      </c>
      <c r="J40" s="4">
        <v>14.4</v>
      </c>
      <c r="K40" s="4">
        <v>211</v>
      </c>
      <c r="L40" s="4">
        <v>0</v>
      </c>
      <c r="M40" s="4">
        <v>0.03</v>
      </c>
      <c r="N40" s="4">
        <v>0</v>
      </c>
      <c r="O40" s="5">
        <v>0</v>
      </c>
      <c r="P40" s="5">
        <v>41</v>
      </c>
      <c r="Q40" s="5">
        <v>44</v>
      </c>
      <c r="R40" s="5">
        <f t="shared" si="2"/>
        <v>3</v>
      </c>
      <c r="S40" s="8">
        <v>0</v>
      </c>
      <c r="T40" s="4">
        <v>1</v>
      </c>
      <c r="U40" s="5">
        <v>1</v>
      </c>
      <c r="V40" s="5">
        <v>3000</v>
      </c>
      <c r="W40" s="5">
        <v>2000</v>
      </c>
      <c r="X40" s="6" t="e">
        <f t="shared" si="3"/>
        <v>#NUM!</v>
      </c>
      <c r="Y40" s="7">
        <v>42721</v>
      </c>
      <c r="Z40" s="9">
        <v>924</v>
      </c>
      <c r="AA40" s="9">
        <v>132</v>
      </c>
      <c r="AB40" s="5">
        <v>1</v>
      </c>
      <c r="AC40" s="5">
        <v>3</v>
      </c>
      <c r="AD40" s="5">
        <v>0</v>
      </c>
      <c r="AE40" s="20"/>
      <c r="AF40" s="20">
        <v>0</v>
      </c>
    </row>
    <row r="41" spans="1:32">
      <c r="A41" s="5">
        <v>0</v>
      </c>
      <c r="B41" s="6">
        <v>0</v>
      </c>
      <c r="C41" s="9">
        <v>0</v>
      </c>
      <c r="D41" s="7"/>
      <c r="E41" s="5"/>
      <c r="F41" s="7">
        <v>41074</v>
      </c>
      <c r="G41" s="7">
        <v>41087</v>
      </c>
      <c r="H41" s="4">
        <v>4.4000000000000004</v>
      </c>
      <c r="I41" s="4">
        <v>7.2</v>
      </c>
      <c r="J41" s="4">
        <v>13.7</v>
      </c>
      <c r="K41" s="4">
        <v>254</v>
      </c>
      <c r="L41" s="4">
        <v>0</v>
      </c>
      <c r="M41" s="4">
        <v>0</v>
      </c>
      <c r="N41" s="4">
        <v>0</v>
      </c>
      <c r="O41" s="5">
        <v>0</v>
      </c>
      <c r="P41" s="5">
        <v>50</v>
      </c>
      <c r="Q41" s="5">
        <v>51</v>
      </c>
      <c r="R41" s="5">
        <f t="shared" si="2"/>
        <v>1</v>
      </c>
      <c r="S41" s="8">
        <v>0</v>
      </c>
      <c r="T41" s="4">
        <v>0</v>
      </c>
      <c r="U41" s="5">
        <v>1</v>
      </c>
      <c r="V41" s="5">
        <v>3000</v>
      </c>
      <c r="W41" s="5">
        <v>2000</v>
      </c>
      <c r="X41" s="6" t="e">
        <f t="shared" si="3"/>
        <v>#NUM!</v>
      </c>
      <c r="Y41" s="7">
        <v>43172</v>
      </c>
      <c r="Z41" s="9">
        <v>2085</v>
      </c>
      <c r="AA41" s="9">
        <v>298</v>
      </c>
      <c r="AB41" s="5">
        <v>1</v>
      </c>
      <c r="AC41" s="5">
        <v>1</v>
      </c>
      <c r="AD41" s="5">
        <v>0</v>
      </c>
      <c r="AE41" s="20"/>
      <c r="AF41" s="20">
        <v>0</v>
      </c>
    </row>
    <row r="42" spans="1:32">
      <c r="A42" s="5">
        <v>0</v>
      </c>
      <c r="B42" s="9">
        <v>0</v>
      </c>
      <c r="C42" s="9">
        <v>0</v>
      </c>
      <c r="D42" s="10"/>
      <c r="E42" s="11"/>
      <c r="F42" s="10">
        <v>41915</v>
      </c>
      <c r="G42" s="10">
        <v>41930</v>
      </c>
      <c r="H42" s="8">
        <v>3.7</v>
      </c>
      <c r="I42" s="8">
        <v>4.8</v>
      </c>
      <c r="J42" s="8">
        <v>15.4</v>
      </c>
      <c r="K42" s="8">
        <v>199</v>
      </c>
      <c r="L42" s="8">
        <v>0</v>
      </c>
      <c r="M42" s="8">
        <v>0</v>
      </c>
      <c r="N42" s="8">
        <v>0</v>
      </c>
      <c r="O42" s="11">
        <v>0</v>
      </c>
      <c r="P42" s="11">
        <v>59</v>
      </c>
      <c r="Q42" s="11">
        <v>68</v>
      </c>
      <c r="R42" s="11">
        <f t="shared" si="2"/>
        <v>9</v>
      </c>
      <c r="S42" s="8">
        <v>0</v>
      </c>
      <c r="T42" s="8">
        <v>0</v>
      </c>
      <c r="U42" s="11">
        <v>1</v>
      </c>
      <c r="V42" s="11">
        <v>3000</v>
      </c>
      <c r="W42" s="5">
        <v>2000</v>
      </c>
      <c r="X42" s="9" t="e">
        <f t="shared" si="3"/>
        <v>#NUM!</v>
      </c>
      <c r="Y42" s="10">
        <v>43230</v>
      </c>
      <c r="Z42" s="9">
        <v>1300</v>
      </c>
      <c r="AA42" s="9">
        <v>186</v>
      </c>
      <c r="AB42" s="11">
        <v>0</v>
      </c>
      <c r="AC42" s="11">
        <v>1</v>
      </c>
      <c r="AD42" s="11">
        <v>0</v>
      </c>
      <c r="AE42" s="21"/>
      <c r="AF42" s="21">
        <v>0</v>
      </c>
    </row>
    <row r="43" spans="1:32">
      <c r="A43" s="5">
        <v>0</v>
      </c>
      <c r="B43" s="6">
        <v>0</v>
      </c>
      <c r="C43" s="6">
        <v>1</v>
      </c>
      <c r="D43" s="7">
        <v>42434</v>
      </c>
      <c r="E43" s="5"/>
      <c r="F43" s="7">
        <v>41831</v>
      </c>
      <c r="G43" s="7">
        <v>41853</v>
      </c>
      <c r="H43" s="4">
        <v>4.8</v>
      </c>
      <c r="I43" s="4">
        <v>4</v>
      </c>
      <c r="J43" s="4">
        <v>13.9</v>
      </c>
      <c r="K43" s="4">
        <v>181</v>
      </c>
      <c r="L43" s="4">
        <v>0</v>
      </c>
      <c r="M43" s="4">
        <v>0</v>
      </c>
      <c r="N43" s="4">
        <v>0</v>
      </c>
      <c r="O43" s="5">
        <v>1</v>
      </c>
      <c r="P43" s="5">
        <v>39</v>
      </c>
      <c r="Q43" s="5">
        <v>40</v>
      </c>
      <c r="R43" s="5">
        <f t="shared" si="2"/>
        <v>1</v>
      </c>
      <c r="S43" s="8">
        <v>0</v>
      </c>
      <c r="T43" s="4">
        <v>1</v>
      </c>
      <c r="U43" s="5">
        <v>1</v>
      </c>
      <c r="V43" s="5">
        <v>3000</v>
      </c>
      <c r="W43" s="5">
        <v>2000</v>
      </c>
      <c r="X43" s="6">
        <f t="shared" si="3"/>
        <v>581</v>
      </c>
      <c r="Y43" s="7">
        <v>43197</v>
      </c>
      <c r="Z43" s="9">
        <v>581</v>
      </c>
      <c r="AA43" s="9">
        <v>83</v>
      </c>
      <c r="AB43" s="5">
        <v>0</v>
      </c>
      <c r="AC43" s="5">
        <v>2</v>
      </c>
      <c r="AD43" s="5">
        <v>0</v>
      </c>
      <c r="AE43" s="20"/>
      <c r="AF43" s="20">
        <v>0</v>
      </c>
    </row>
    <row r="44" spans="1:32">
      <c r="A44" s="5">
        <v>0</v>
      </c>
      <c r="B44" s="6">
        <v>0</v>
      </c>
      <c r="C44" s="9">
        <v>0</v>
      </c>
      <c r="D44" s="7"/>
      <c r="E44" s="5"/>
      <c r="F44" s="7">
        <v>42636</v>
      </c>
      <c r="G44" s="7">
        <v>42663</v>
      </c>
      <c r="H44" s="4" t="s">
        <v>0</v>
      </c>
      <c r="I44" s="4">
        <v>4.9000000000000004</v>
      </c>
      <c r="J44" s="4">
        <v>12.8</v>
      </c>
      <c r="K44" s="4">
        <v>268</v>
      </c>
      <c r="L44" s="4">
        <v>0</v>
      </c>
      <c r="M44" s="4">
        <v>0.06</v>
      </c>
      <c r="N44" s="4">
        <v>1</v>
      </c>
      <c r="O44" s="5">
        <v>1</v>
      </c>
      <c r="P44" s="5">
        <v>26</v>
      </c>
      <c r="Q44" s="5">
        <v>32</v>
      </c>
      <c r="R44" s="5">
        <f t="shared" si="2"/>
        <v>6</v>
      </c>
      <c r="S44" s="8">
        <v>0</v>
      </c>
      <c r="T44" s="4">
        <v>0</v>
      </c>
      <c r="U44" s="5">
        <v>1</v>
      </c>
      <c r="V44" s="5">
        <v>3000</v>
      </c>
      <c r="W44" s="5">
        <v>2000</v>
      </c>
      <c r="X44" s="6" t="e">
        <f t="shared" si="3"/>
        <v>#NUM!</v>
      </c>
      <c r="Y44" s="7">
        <v>43167</v>
      </c>
      <c r="Z44" s="9">
        <v>504</v>
      </c>
      <c r="AA44" s="9">
        <v>72</v>
      </c>
      <c r="AB44" s="5">
        <v>0</v>
      </c>
      <c r="AC44" s="5">
        <v>1</v>
      </c>
      <c r="AD44" s="5">
        <v>0</v>
      </c>
      <c r="AE44" s="20"/>
      <c r="AF44" s="20">
        <v>0</v>
      </c>
    </row>
    <row r="45" spans="1:32">
      <c r="A45" s="5">
        <v>0</v>
      </c>
      <c r="B45" s="6">
        <v>0</v>
      </c>
      <c r="C45" s="9">
        <v>0</v>
      </c>
      <c r="D45" s="7"/>
      <c r="E45" s="5"/>
      <c r="F45" s="7">
        <v>41095</v>
      </c>
      <c r="G45" s="7">
        <v>41125</v>
      </c>
      <c r="H45" s="4">
        <v>4.8</v>
      </c>
      <c r="I45" s="4">
        <v>4.4000000000000004</v>
      </c>
      <c r="J45" s="4">
        <v>13.8</v>
      </c>
      <c r="K45" s="4">
        <v>234</v>
      </c>
      <c r="L45" s="4">
        <v>0</v>
      </c>
      <c r="M45" s="4">
        <v>0</v>
      </c>
      <c r="N45" s="4">
        <v>0</v>
      </c>
      <c r="O45" s="5">
        <v>0</v>
      </c>
      <c r="P45" s="5">
        <v>40</v>
      </c>
      <c r="Q45" s="5">
        <v>45</v>
      </c>
      <c r="R45" s="5">
        <f t="shared" si="2"/>
        <v>5</v>
      </c>
      <c r="S45" s="8">
        <v>1</v>
      </c>
      <c r="T45" s="4">
        <v>4</v>
      </c>
      <c r="U45" s="5">
        <v>1</v>
      </c>
      <c r="V45" s="5">
        <v>3000</v>
      </c>
      <c r="W45" s="5">
        <v>2000</v>
      </c>
      <c r="X45" s="6" t="e">
        <f t="shared" si="3"/>
        <v>#NUM!</v>
      </c>
      <c r="Y45" s="7">
        <v>43176</v>
      </c>
      <c r="Z45" s="9">
        <v>2051</v>
      </c>
      <c r="AA45" s="9">
        <v>293</v>
      </c>
      <c r="AB45" s="5">
        <v>0</v>
      </c>
      <c r="AC45" s="5">
        <v>3</v>
      </c>
      <c r="AD45" s="13">
        <v>0</v>
      </c>
      <c r="AE45" s="22"/>
      <c r="AF45" s="20">
        <v>0</v>
      </c>
    </row>
    <row r="46" spans="1:32">
      <c r="A46" s="5">
        <v>0</v>
      </c>
      <c r="B46" s="6">
        <v>0</v>
      </c>
      <c r="C46" s="9">
        <v>0</v>
      </c>
      <c r="D46" s="7"/>
      <c r="E46" s="5"/>
      <c r="F46" s="7">
        <v>42234</v>
      </c>
      <c r="G46" s="7">
        <v>42278</v>
      </c>
      <c r="H46" s="4" t="s">
        <v>0</v>
      </c>
      <c r="I46" s="4" t="s">
        <v>0</v>
      </c>
      <c r="J46" s="4" t="s">
        <v>0</v>
      </c>
      <c r="K46" s="4" t="s">
        <v>0</v>
      </c>
      <c r="L46" s="4"/>
      <c r="M46" s="4" t="s">
        <v>0</v>
      </c>
      <c r="N46" s="4">
        <v>0</v>
      </c>
      <c r="O46" s="5">
        <v>0</v>
      </c>
      <c r="P46" s="5">
        <v>30</v>
      </c>
      <c r="Q46" s="5">
        <v>30</v>
      </c>
      <c r="R46" s="5">
        <f t="shared" si="2"/>
        <v>0</v>
      </c>
      <c r="S46" s="8">
        <v>0</v>
      </c>
      <c r="T46" s="4">
        <v>0</v>
      </c>
      <c r="U46" s="5">
        <v>1</v>
      </c>
      <c r="V46" s="5">
        <v>3000</v>
      </c>
      <c r="W46" s="5">
        <v>2000</v>
      </c>
      <c r="X46" s="6" t="e">
        <f t="shared" si="3"/>
        <v>#NUM!</v>
      </c>
      <c r="Y46" s="7">
        <v>43069</v>
      </c>
      <c r="Z46" s="9">
        <v>791</v>
      </c>
      <c r="AA46" s="9">
        <v>113</v>
      </c>
      <c r="AB46" s="5">
        <v>0</v>
      </c>
      <c r="AC46" s="5">
        <v>1</v>
      </c>
      <c r="AD46" s="13">
        <v>0</v>
      </c>
      <c r="AE46" s="22"/>
      <c r="AF46" s="20">
        <v>0</v>
      </c>
    </row>
    <row r="47" spans="1:32">
      <c r="A47" s="5">
        <v>0</v>
      </c>
      <c r="B47" s="6">
        <v>0</v>
      </c>
      <c r="C47" s="9">
        <v>0</v>
      </c>
      <c r="D47" s="7"/>
      <c r="E47" s="5"/>
      <c r="F47" s="7">
        <v>41464</v>
      </c>
      <c r="G47" s="7">
        <v>41604</v>
      </c>
      <c r="H47" s="4"/>
      <c r="I47" s="4">
        <v>5.0999999999999996</v>
      </c>
      <c r="J47" s="4">
        <v>15.1</v>
      </c>
      <c r="K47" s="4">
        <v>169</v>
      </c>
      <c r="L47" s="4">
        <v>0</v>
      </c>
      <c r="M47" s="4">
        <v>0</v>
      </c>
      <c r="N47" s="4">
        <v>0</v>
      </c>
      <c r="O47" s="5">
        <v>0</v>
      </c>
      <c r="P47" s="5">
        <v>58</v>
      </c>
      <c r="Q47" s="5">
        <v>61</v>
      </c>
      <c r="R47" s="5">
        <f t="shared" si="2"/>
        <v>3</v>
      </c>
      <c r="S47" s="8">
        <v>0</v>
      </c>
      <c r="T47" s="4">
        <v>1</v>
      </c>
      <c r="U47" s="5">
        <v>1</v>
      </c>
      <c r="V47" s="5">
        <v>3000</v>
      </c>
      <c r="W47" s="5">
        <v>2000</v>
      </c>
      <c r="X47" s="6" t="e">
        <f t="shared" si="3"/>
        <v>#NUM!</v>
      </c>
      <c r="Y47" s="7">
        <v>43200</v>
      </c>
      <c r="Z47" s="9">
        <v>1596</v>
      </c>
      <c r="AA47" s="9">
        <v>228</v>
      </c>
      <c r="AB47" s="5">
        <v>0</v>
      </c>
      <c r="AC47" s="5">
        <v>1</v>
      </c>
      <c r="AD47" s="13">
        <v>0</v>
      </c>
      <c r="AE47" s="22"/>
      <c r="AF47" s="20">
        <v>0</v>
      </c>
    </row>
    <row r="48" spans="1:32">
      <c r="A48" s="5">
        <v>0</v>
      </c>
      <c r="B48" s="9">
        <v>0</v>
      </c>
      <c r="C48" s="9">
        <v>0</v>
      </c>
      <c r="D48" s="10"/>
      <c r="E48" s="11"/>
      <c r="F48" s="10">
        <v>42527</v>
      </c>
      <c r="G48" s="10">
        <v>42709</v>
      </c>
      <c r="H48" s="8">
        <v>4.4000000000000004</v>
      </c>
      <c r="I48" s="8">
        <v>5.8</v>
      </c>
      <c r="J48" s="8">
        <v>14</v>
      </c>
      <c r="K48" s="8">
        <v>207</v>
      </c>
      <c r="L48" s="8">
        <v>0</v>
      </c>
      <c r="M48" s="8">
        <v>0</v>
      </c>
      <c r="N48" s="8">
        <v>0</v>
      </c>
      <c r="O48" s="11">
        <v>1</v>
      </c>
      <c r="P48" s="11">
        <v>45</v>
      </c>
      <c r="Q48" s="11">
        <v>51</v>
      </c>
      <c r="R48" s="11">
        <f t="shared" si="2"/>
        <v>6</v>
      </c>
      <c r="S48" s="8">
        <v>0</v>
      </c>
      <c r="T48" s="8">
        <v>1</v>
      </c>
      <c r="U48" s="11">
        <v>1</v>
      </c>
      <c r="V48" s="11">
        <v>3000</v>
      </c>
      <c r="W48" s="5">
        <v>2000</v>
      </c>
      <c r="X48" s="9" t="e">
        <f t="shared" si="3"/>
        <v>#NUM!</v>
      </c>
      <c r="Y48" s="10">
        <v>43192</v>
      </c>
      <c r="Z48" s="9">
        <v>483</v>
      </c>
      <c r="AA48" s="9">
        <v>69</v>
      </c>
      <c r="AB48" s="11">
        <v>0</v>
      </c>
      <c r="AC48" s="11">
        <v>2</v>
      </c>
      <c r="AD48" s="11">
        <v>0</v>
      </c>
      <c r="AE48" s="21"/>
      <c r="AF48" s="21">
        <v>0</v>
      </c>
    </row>
    <row r="49" spans="1:32" s="24" customFormat="1">
      <c r="A49" s="5">
        <v>0</v>
      </c>
      <c r="B49" s="6">
        <v>0</v>
      </c>
      <c r="C49" s="9">
        <v>0</v>
      </c>
      <c r="D49" s="7"/>
      <c r="E49" s="5"/>
      <c r="F49" s="7">
        <v>41092</v>
      </c>
      <c r="G49" s="7">
        <v>41386</v>
      </c>
      <c r="H49" s="4">
        <v>4.5</v>
      </c>
      <c r="I49" s="4">
        <v>3.7</v>
      </c>
      <c r="J49" s="4">
        <v>14.2</v>
      </c>
      <c r="K49" s="4">
        <v>157</v>
      </c>
      <c r="L49" s="4">
        <v>0</v>
      </c>
      <c r="M49" s="4">
        <v>0</v>
      </c>
      <c r="N49" s="4">
        <v>0</v>
      </c>
      <c r="O49" s="5">
        <v>2</v>
      </c>
      <c r="P49" s="5">
        <v>69</v>
      </c>
      <c r="Q49" s="5">
        <v>73</v>
      </c>
      <c r="R49" s="5">
        <f t="shared" si="2"/>
        <v>4</v>
      </c>
      <c r="S49" s="8">
        <v>1</v>
      </c>
      <c r="T49" s="4">
        <v>2</v>
      </c>
      <c r="U49" s="5">
        <v>1</v>
      </c>
      <c r="V49" s="5">
        <v>3000</v>
      </c>
      <c r="W49" s="5">
        <v>2000</v>
      </c>
      <c r="X49" s="6" t="e">
        <f t="shared" si="3"/>
        <v>#NUM!</v>
      </c>
      <c r="Y49" s="7">
        <v>43206</v>
      </c>
      <c r="Z49" s="9">
        <v>1820</v>
      </c>
      <c r="AA49" s="9">
        <v>260</v>
      </c>
      <c r="AB49" s="5">
        <v>0</v>
      </c>
      <c r="AC49" s="5">
        <v>2</v>
      </c>
      <c r="AD49" s="5">
        <v>0</v>
      </c>
      <c r="AE49" s="20"/>
      <c r="AF49" s="20">
        <v>0</v>
      </c>
    </row>
    <row r="50" spans="1:32">
      <c r="A50" s="5">
        <v>0</v>
      </c>
      <c r="B50" s="6">
        <v>0</v>
      </c>
      <c r="C50" s="9">
        <v>0</v>
      </c>
      <c r="D50" s="7"/>
      <c r="E50" s="5"/>
      <c r="F50" s="7">
        <v>40532</v>
      </c>
      <c r="G50" s="7">
        <v>40945</v>
      </c>
      <c r="H50" s="4" t="s">
        <v>0</v>
      </c>
      <c r="I50" s="4">
        <v>8.5</v>
      </c>
      <c r="J50" s="4">
        <v>13.5</v>
      </c>
      <c r="K50" s="4">
        <v>305</v>
      </c>
      <c r="L50" s="4">
        <v>0</v>
      </c>
      <c r="M50" s="4">
        <v>0</v>
      </c>
      <c r="N50" s="4">
        <v>0</v>
      </c>
      <c r="O50" s="5">
        <v>2</v>
      </c>
      <c r="P50" s="5">
        <v>31</v>
      </c>
      <c r="Q50" s="5">
        <v>32</v>
      </c>
      <c r="R50" s="5">
        <f t="shared" si="2"/>
        <v>1</v>
      </c>
      <c r="S50" s="8">
        <v>0</v>
      </c>
      <c r="T50" s="4">
        <v>0</v>
      </c>
      <c r="U50" s="5">
        <v>1</v>
      </c>
      <c r="V50" s="5">
        <v>3000</v>
      </c>
      <c r="W50" s="5">
        <v>2000</v>
      </c>
      <c r="X50" s="6" t="e">
        <f t="shared" si="3"/>
        <v>#NUM!</v>
      </c>
      <c r="Y50" s="7">
        <v>41421</v>
      </c>
      <c r="Z50" s="9">
        <v>476</v>
      </c>
      <c r="AA50" s="9">
        <v>68</v>
      </c>
      <c r="AB50" s="5">
        <v>1</v>
      </c>
      <c r="AC50" s="5">
        <v>2</v>
      </c>
      <c r="AD50" s="5">
        <v>0</v>
      </c>
      <c r="AE50" s="20"/>
      <c r="AF50" s="20">
        <v>0</v>
      </c>
    </row>
    <row r="51" spans="1:32">
      <c r="A51" s="5">
        <v>0</v>
      </c>
      <c r="B51" s="9">
        <v>0</v>
      </c>
      <c r="C51" s="6">
        <v>1</v>
      </c>
      <c r="D51" s="10">
        <v>42474</v>
      </c>
      <c r="E51" s="11"/>
      <c r="F51" s="10">
        <v>39835</v>
      </c>
      <c r="G51" s="10">
        <v>41053</v>
      </c>
      <c r="H51" s="8"/>
      <c r="I51" s="8">
        <v>7.6</v>
      </c>
      <c r="J51" s="8">
        <v>14.4</v>
      </c>
      <c r="K51" s="8">
        <v>180</v>
      </c>
      <c r="L51" s="8">
        <v>0</v>
      </c>
      <c r="M51" s="8">
        <v>0</v>
      </c>
      <c r="N51" s="8">
        <v>0</v>
      </c>
      <c r="O51" s="11">
        <v>1</v>
      </c>
      <c r="P51" s="11">
        <v>43</v>
      </c>
      <c r="Q51" s="11">
        <v>46</v>
      </c>
      <c r="R51" s="11">
        <f t="shared" si="2"/>
        <v>3</v>
      </c>
      <c r="S51" s="8">
        <v>1</v>
      </c>
      <c r="T51" s="8">
        <v>2</v>
      </c>
      <c r="U51" s="11">
        <v>1</v>
      </c>
      <c r="V51" s="11">
        <v>3000</v>
      </c>
      <c r="W51" s="5">
        <v>2000</v>
      </c>
      <c r="X51" s="9">
        <f t="shared" si="3"/>
        <v>1421</v>
      </c>
      <c r="Y51" s="10">
        <v>43202</v>
      </c>
      <c r="Z51" s="9">
        <v>1421</v>
      </c>
      <c r="AA51" s="9">
        <v>203</v>
      </c>
      <c r="AB51" s="11">
        <v>0</v>
      </c>
      <c r="AC51" s="11">
        <v>1</v>
      </c>
      <c r="AD51" s="11">
        <v>0</v>
      </c>
      <c r="AE51" s="21"/>
      <c r="AF51" s="21">
        <v>0</v>
      </c>
    </row>
    <row r="52" spans="1:32">
      <c r="A52" s="5">
        <v>0</v>
      </c>
      <c r="B52" s="6">
        <v>0</v>
      </c>
      <c r="C52" s="9">
        <v>0</v>
      </c>
      <c r="D52" s="7"/>
      <c r="E52" s="5"/>
      <c r="F52" s="7">
        <v>41038</v>
      </c>
      <c r="G52" s="7">
        <v>42436</v>
      </c>
      <c r="H52" s="4"/>
      <c r="I52" s="4">
        <v>6.1</v>
      </c>
      <c r="J52" s="4">
        <v>15.1</v>
      </c>
      <c r="K52" s="4">
        <v>225</v>
      </c>
      <c r="L52" s="4">
        <v>0</v>
      </c>
      <c r="M52" s="4">
        <v>0</v>
      </c>
      <c r="N52" s="4">
        <v>0</v>
      </c>
      <c r="O52" s="5">
        <v>0</v>
      </c>
      <c r="P52" s="5">
        <v>47</v>
      </c>
      <c r="Q52" s="5">
        <v>57</v>
      </c>
      <c r="R52" s="5">
        <f t="shared" si="2"/>
        <v>10</v>
      </c>
      <c r="S52" s="8">
        <v>1</v>
      </c>
      <c r="T52" s="4">
        <v>4</v>
      </c>
      <c r="U52" s="5">
        <v>1</v>
      </c>
      <c r="V52" s="5">
        <v>3000</v>
      </c>
      <c r="W52" s="5">
        <v>2000</v>
      </c>
      <c r="X52" s="6" t="e">
        <f t="shared" si="3"/>
        <v>#NUM!</v>
      </c>
      <c r="Y52" s="7">
        <v>43213</v>
      </c>
      <c r="Z52" s="9">
        <v>777</v>
      </c>
      <c r="AA52" s="9">
        <v>111</v>
      </c>
      <c r="AB52" s="5">
        <v>0</v>
      </c>
      <c r="AC52" s="5">
        <v>3</v>
      </c>
      <c r="AD52" s="5">
        <v>0</v>
      </c>
      <c r="AE52" s="20"/>
      <c r="AF52" s="20">
        <v>0</v>
      </c>
    </row>
    <row r="53" spans="1:32">
      <c r="A53" s="5">
        <v>0</v>
      </c>
      <c r="B53" s="9">
        <v>0</v>
      </c>
      <c r="C53" s="6">
        <v>1</v>
      </c>
      <c r="D53" s="10">
        <v>42222</v>
      </c>
      <c r="E53" s="11"/>
      <c r="F53" s="10">
        <v>39702</v>
      </c>
      <c r="G53" s="10">
        <v>41254</v>
      </c>
      <c r="H53" s="8">
        <v>4.5999999999999996</v>
      </c>
      <c r="I53" s="8">
        <v>7</v>
      </c>
      <c r="J53" s="8">
        <v>11.6</v>
      </c>
      <c r="K53" s="8">
        <v>225</v>
      </c>
      <c r="L53" s="8">
        <v>0</v>
      </c>
      <c r="M53" s="8">
        <v>0</v>
      </c>
      <c r="N53" s="8">
        <v>0</v>
      </c>
      <c r="O53" s="11">
        <v>1</v>
      </c>
      <c r="P53" s="11">
        <v>33</v>
      </c>
      <c r="Q53" s="11">
        <v>39</v>
      </c>
      <c r="R53" s="11">
        <f t="shared" si="2"/>
        <v>6</v>
      </c>
      <c r="S53" s="8">
        <v>1</v>
      </c>
      <c r="T53" s="8">
        <v>6</v>
      </c>
      <c r="U53" s="11">
        <v>1</v>
      </c>
      <c r="V53" s="11">
        <v>3000</v>
      </c>
      <c r="W53" s="5">
        <v>2000</v>
      </c>
      <c r="X53" s="9">
        <f t="shared" si="3"/>
        <v>968</v>
      </c>
      <c r="Y53" s="10">
        <v>43167</v>
      </c>
      <c r="Z53" s="9">
        <v>968</v>
      </c>
      <c r="AA53" s="9">
        <v>138</v>
      </c>
      <c r="AB53" s="11">
        <v>1</v>
      </c>
      <c r="AC53" s="11">
        <v>2</v>
      </c>
      <c r="AD53" s="11">
        <v>0</v>
      </c>
      <c r="AE53" s="21"/>
      <c r="AF53" s="21">
        <v>0</v>
      </c>
    </row>
    <row r="54" spans="1:32">
      <c r="A54" s="5">
        <v>0</v>
      </c>
      <c r="B54" s="9">
        <v>0</v>
      </c>
      <c r="C54" s="6">
        <v>1</v>
      </c>
      <c r="D54" s="10">
        <v>43111</v>
      </c>
      <c r="E54" s="11"/>
      <c r="F54" s="11"/>
      <c r="G54" s="10">
        <v>41487</v>
      </c>
      <c r="H54" s="8"/>
      <c r="I54" s="8"/>
      <c r="J54" s="8"/>
      <c r="K54" s="8"/>
      <c r="L54" s="8"/>
      <c r="M54" s="8"/>
      <c r="N54" s="8">
        <v>0</v>
      </c>
      <c r="O54" s="11"/>
      <c r="P54" s="11">
        <v>34</v>
      </c>
      <c r="Q54" s="11">
        <v>59</v>
      </c>
      <c r="R54" s="11">
        <f t="shared" si="2"/>
        <v>25</v>
      </c>
      <c r="S54" s="8">
        <v>0</v>
      </c>
      <c r="T54" s="8">
        <v>1</v>
      </c>
      <c r="U54" s="11">
        <v>1</v>
      </c>
      <c r="V54" s="11">
        <v>3000</v>
      </c>
      <c r="W54" s="5">
        <v>2000</v>
      </c>
      <c r="X54" s="9">
        <f t="shared" si="3"/>
        <v>1624</v>
      </c>
      <c r="Y54" s="10">
        <v>43167</v>
      </c>
      <c r="Z54" s="9">
        <v>1624</v>
      </c>
      <c r="AA54" s="9">
        <v>232</v>
      </c>
      <c r="AB54" s="11">
        <v>0</v>
      </c>
      <c r="AC54" s="11">
        <v>1</v>
      </c>
      <c r="AD54" s="11">
        <v>0</v>
      </c>
      <c r="AE54" s="21"/>
      <c r="AF54" s="21">
        <v>0</v>
      </c>
    </row>
    <row r="55" spans="1:32">
      <c r="A55" s="5">
        <v>0</v>
      </c>
      <c r="B55" s="9">
        <v>0</v>
      </c>
      <c r="C55" s="9">
        <v>0</v>
      </c>
      <c r="D55" s="10"/>
      <c r="E55" s="11"/>
      <c r="F55" s="10">
        <v>41165</v>
      </c>
      <c r="G55" s="10">
        <v>41620</v>
      </c>
      <c r="H55" s="8">
        <v>4.7</v>
      </c>
      <c r="I55" s="8">
        <v>4</v>
      </c>
      <c r="J55" s="8">
        <v>14.6</v>
      </c>
      <c r="K55" s="8">
        <v>216</v>
      </c>
      <c r="L55" s="8">
        <v>0</v>
      </c>
      <c r="M55" s="8">
        <v>0</v>
      </c>
      <c r="N55" s="8">
        <v>0</v>
      </c>
      <c r="O55" s="11">
        <v>2</v>
      </c>
      <c r="P55" s="11">
        <v>31</v>
      </c>
      <c r="Q55" s="11">
        <v>32</v>
      </c>
      <c r="R55" s="11">
        <f t="shared" si="2"/>
        <v>1</v>
      </c>
      <c r="S55" s="8">
        <v>0</v>
      </c>
      <c r="T55" s="8">
        <v>1</v>
      </c>
      <c r="U55" s="11">
        <v>1</v>
      </c>
      <c r="V55" s="11">
        <v>4000</v>
      </c>
      <c r="W55" s="5">
        <v>2000</v>
      </c>
      <c r="X55" s="9" t="e">
        <f t="shared" si="3"/>
        <v>#NUM!</v>
      </c>
      <c r="Y55" s="10">
        <v>43172</v>
      </c>
      <c r="Z55" s="9">
        <v>1552</v>
      </c>
      <c r="AA55" s="9">
        <v>222</v>
      </c>
      <c r="AB55" s="11">
        <v>0</v>
      </c>
      <c r="AC55" s="11">
        <v>3</v>
      </c>
      <c r="AD55" s="11">
        <v>0</v>
      </c>
      <c r="AE55" s="21"/>
      <c r="AF55" s="21">
        <v>0</v>
      </c>
    </row>
    <row r="56" spans="1:32">
      <c r="A56" s="5">
        <v>0</v>
      </c>
      <c r="B56" s="6">
        <v>0</v>
      </c>
      <c r="C56" s="6">
        <v>1</v>
      </c>
      <c r="D56" s="7">
        <v>41887</v>
      </c>
      <c r="E56" s="5"/>
      <c r="F56" s="7">
        <v>40387</v>
      </c>
      <c r="G56" s="7">
        <v>41268</v>
      </c>
      <c r="H56" s="4">
        <v>4.5</v>
      </c>
      <c r="I56" s="4">
        <v>4.7</v>
      </c>
      <c r="J56" s="4">
        <v>14.3</v>
      </c>
      <c r="K56" s="4">
        <v>115</v>
      </c>
      <c r="L56" s="4">
        <v>0</v>
      </c>
      <c r="M56" s="4">
        <v>0</v>
      </c>
      <c r="N56" s="4">
        <v>0</v>
      </c>
      <c r="O56" s="5">
        <v>0</v>
      </c>
      <c r="P56" s="5">
        <v>39</v>
      </c>
      <c r="Q56" s="5">
        <v>44</v>
      </c>
      <c r="R56" s="5">
        <f t="shared" si="2"/>
        <v>5</v>
      </c>
      <c r="S56" s="8">
        <v>0</v>
      </c>
      <c r="T56" s="4">
        <v>0</v>
      </c>
      <c r="U56" s="5">
        <v>1</v>
      </c>
      <c r="V56" s="5">
        <v>4000</v>
      </c>
      <c r="W56" s="5">
        <v>2000</v>
      </c>
      <c r="X56" s="6">
        <f t="shared" si="3"/>
        <v>619</v>
      </c>
      <c r="Y56" s="7">
        <v>43172</v>
      </c>
      <c r="Z56" s="9">
        <v>619</v>
      </c>
      <c r="AA56" s="9">
        <v>88</v>
      </c>
      <c r="AB56" s="5">
        <v>0</v>
      </c>
      <c r="AC56" s="5">
        <v>3</v>
      </c>
      <c r="AD56" s="5">
        <v>0</v>
      </c>
      <c r="AE56" s="20"/>
      <c r="AF56" s="20">
        <v>0</v>
      </c>
    </row>
    <row r="57" spans="1:32">
      <c r="A57" s="5">
        <v>0</v>
      </c>
      <c r="B57" s="17">
        <v>0</v>
      </c>
      <c r="C57" s="9">
        <v>0</v>
      </c>
      <c r="D57" s="10"/>
      <c r="E57" s="8"/>
      <c r="F57" s="18">
        <v>42934</v>
      </c>
      <c r="G57" s="16">
        <v>42950</v>
      </c>
      <c r="H57" s="8">
        <v>4.7</v>
      </c>
      <c r="I57" s="8">
        <v>7.7</v>
      </c>
      <c r="J57" s="8">
        <v>16.100000000000001</v>
      </c>
      <c r="K57" s="8">
        <v>341</v>
      </c>
      <c r="L57" s="8">
        <v>0</v>
      </c>
      <c r="M57" s="8">
        <v>0</v>
      </c>
      <c r="N57" s="8">
        <v>0</v>
      </c>
      <c r="O57" s="11">
        <f>Q57-P57</f>
        <v>1</v>
      </c>
      <c r="P57" s="11">
        <v>33</v>
      </c>
      <c r="Q57" s="11">
        <v>34</v>
      </c>
      <c r="R57" s="11">
        <f t="shared" si="2"/>
        <v>1</v>
      </c>
      <c r="S57" s="8">
        <v>0</v>
      </c>
      <c r="T57" s="8">
        <v>1</v>
      </c>
      <c r="U57" s="11">
        <v>2</v>
      </c>
      <c r="V57" s="11">
        <v>3600</v>
      </c>
      <c r="W57" s="11">
        <v>2400</v>
      </c>
      <c r="X57" s="9" t="e">
        <f t="shared" si="3"/>
        <v>#NUM!</v>
      </c>
      <c r="Y57" s="10">
        <v>43454</v>
      </c>
      <c r="Z57" s="9">
        <v>504</v>
      </c>
      <c r="AA57" s="9">
        <v>72</v>
      </c>
      <c r="AB57" s="11">
        <v>0</v>
      </c>
      <c r="AC57" s="11">
        <v>2</v>
      </c>
      <c r="AD57" s="12">
        <v>0</v>
      </c>
      <c r="AE57" s="23"/>
      <c r="AF57" s="23">
        <v>0</v>
      </c>
    </row>
    <row r="58" spans="1:32">
      <c r="A58" s="5">
        <v>0</v>
      </c>
      <c r="B58" s="9">
        <v>0</v>
      </c>
      <c r="C58" s="9">
        <v>0</v>
      </c>
      <c r="D58" s="10"/>
      <c r="E58" s="11"/>
      <c r="F58" s="10">
        <v>42222</v>
      </c>
      <c r="G58" s="10">
        <v>42240</v>
      </c>
      <c r="H58" s="8"/>
      <c r="I58" s="8">
        <v>6.3</v>
      </c>
      <c r="J58" s="8">
        <v>16</v>
      </c>
      <c r="K58" s="8">
        <v>210</v>
      </c>
      <c r="L58" s="8"/>
      <c r="M58" s="8"/>
      <c r="N58" s="8">
        <v>0</v>
      </c>
      <c r="O58" s="11">
        <v>1</v>
      </c>
      <c r="P58" s="11">
        <v>78</v>
      </c>
      <c r="Q58" s="11">
        <v>81</v>
      </c>
      <c r="R58" s="11">
        <f t="shared" si="2"/>
        <v>3</v>
      </c>
      <c r="S58" s="8">
        <v>1</v>
      </c>
      <c r="T58" s="8">
        <v>2</v>
      </c>
      <c r="U58" s="11">
        <v>2</v>
      </c>
      <c r="V58" s="11">
        <v>3600</v>
      </c>
      <c r="W58" s="11">
        <v>2400</v>
      </c>
      <c r="X58" s="9" t="e">
        <f t="shared" si="3"/>
        <v>#NUM!</v>
      </c>
      <c r="Y58" s="10">
        <v>43234</v>
      </c>
      <c r="Z58" s="9">
        <v>994</v>
      </c>
      <c r="AA58" s="9">
        <v>142</v>
      </c>
      <c r="AB58" s="11">
        <v>1</v>
      </c>
      <c r="AC58" s="11">
        <v>1</v>
      </c>
      <c r="AD58" s="11">
        <v>0</v>
      </c>
      <c r="AE58" s="21"/>
      <c r="AF58" s="21">
        <v>0</v>
      </c>
    </row>
    <row r="59" spans="1:32">
      <c r="A59" s="5">
        <v>0</v>
      </c>
      <c r="B59" s="9">
        <v>0</v>
      </c>
      <c r="C59" s="9">
        <v>0</v>
      </c>
      <c r="D59" s="10"/>
      <c r="E59" s="11"/>
      <c r="F59" s="14">
        <v>41149</v>
      </c>
      <c r="G59" s="10">
        <v>41170</v>
      </c>
      <c r="H59" s="8">
        <v>4.5</v>
      </c>
      <c r="I59" s="8">
        <v>6.5</v>
      </c>
      <c r="J59" s="8">
        <v>11.5</v>
      </c>
      <c r="K59" s="8">
        <v>362</v>
      </c>
      <c r="L59" s="8">
        <v>0</v>
      </c>
      <c r="M59" s="8">
        <v>0</v>
      </c>
      <c r="N59" s="8">
        <v>0</v>
      </c>
      <c r="O59" s="12">
        <v>1</v>
      </c>
      <c r="P59" s="12">
        <v>32</v>
      </c>
      <c r="Q59" s="11">
        <v>66</v>
      </c>
      <c r="R59" s="11">
        <f t="shared" si="2"/>
        <v>34</v>
      </c>
      <c r="S59" s="8">
        <v>1</v>
      </c>
      <c r="T59" s="8">
        <v>3</v>
      </c>
      <c r="U59" s="11">
        <v>2</v>
      </c>
      <c r="V59" s="11">
        <v>3600</v>
      </c>
      <c r="W59" s="11">
        <v>2400</v>
      </c>
      <c r="X59" s="9" t="e">
        <f t="shared" si="3"/>
        <v>#NUM!</v>
      </c>
      <c r="Y59" s="10">
        <v>43204</v>
      </c>
      <c r="Z59" s="9">
        <v>2034</v>
      </c>
      <c r="AA59" s="9">
        <v>291</v>
      </c>
      <c r="AB59" s="11">
        <v>1</v>
      </c>
      <c r="AC59" s="11">
        <v>3</v>
      </c>
      <c r="AD59" s="12">
        <v>0</v>
      </c>
      <c r="AE59" s="23"/>
      <c r="AF59" s="21">
        <v>0</v>
      </c>
    </row>
    <row r="60" spans="1:32">
      <c r="A60" s="5">
        <v>0</v>
      </c>
      <c r="B60" s="15">
        <v>0</v>
      </c>
      <c r="C60" s="9">
        <v>0</v>
      </c>
      <c r="D60" s="10"/>
      <c r="E60" s="4"/>
      <c r="F60" s="7">
        <v>42339</v>
      </c>
      <c r="G60" s="16">
        <v>43047</v>
      </c>
      <c r="H60" s="4"/>
      <c r="I60" s="4">
        <v>6.4</v>
      </c>
      <c r="J60" s="4">
        <v>12.6</v>
      </c>
      <c r="K60" s="4">
        <v>258</v>
      </c>
      <c r="L60" s="8">
        <v>0</v>
      </c>
      <c r="M60" s="8">
        <v>0.12</v>
      </c>
      <c r="N60" s="8">
        <v>0</v>
      </c>
      <c r="O60" s="5">
        <f>Q60-P60</f>
        <v>1</v>
      </c>
      <c r="P60" s="5">
        <v>34</v>
      </c>
      <c r="Q60" s="5">
        <v>35</v>
      </c>
      <c r="R60" s="11">
        <f t="shared" si="2"/>
        <v>1</v>
      </c>
      <c r="S60" s="8">
        <v>0</v>
      </c>
      <c r="T60" s="4">
        <v>1</v>
      </c>
      <c r="U60" s="5">
        <v>2</v>
      </c>
      <c r="V60" s="5">
        <v>3600</v>
      </c>
      <c r="W60" s="11">
        <v>2400</v>
      </c>
      <c r="X60" s="9" t="e">
        <f t="shared" si="3"/>
        <v>#NUM!</v>
      </c>
      <c r="Y60" s="7">
        <v>43503</v>
      </c>
      <c r="Z60" s="9">
        <v>456</v>
      </c>
      <c r="AA60" s="9">
        <v>65</v>
      </c>
      <c r="AB60" s="11">
        <v>1</v>
      </c>
      <c r="AC60" s="5">
        <v>3</v>
      </c>
      <c r="AD60" s="13">
        <v>0</v>
      </c>
      <c r="AE60" s="22"/>
      <c r="AF60" s="22">
        <v>0</v>
      </c>
    </row>
    <row r="61" spans="1:32">
      <c r="A61" s="5">
        <v>0</v>
      </c>
      <c r="B61" s="9">
        <v>0</v>
      </c>
      <c r="C61" s="6">
        <v>1</v>
      </c>
      <c r="D61" s="10">
        <v>43069</v>
      </c>
      <c r="E61" s="11"/>
      <c r="F61" s="10">
        <v>41408</v>
      </c>
      <c r="G61" s="10">
        <v>42152</v>
      </c>
      <c r="H61" s="8">
        <v>4.2</v>
      </c>
      <c r="I61" s="8">
        <v>3.7</v>
      </c>
      <c r="J61" s="8">
        <v>14.1</v>
      </c>
      <c r="K61" s="8">
        <v>237</v>
      </c>
      <c r="L61" s="8">
        <v>0</v>
      </c>
      <c r="M61" s="8">
        <v>0</v>
      </c>
      <c r="N61" s="8">
        <v>1</v>
      </c>
      <c r="O61" s="11">
        <v>1</v>
      </c>
      <c r="P61" s="11">
        <v>35</v>
      </c>
      <c r="Q61" s="11">
        <v>51</v>
      </c>
      <c r="R61" s="11">
        <f t="shared" si="2"/>
        <v>16</v>
      </c>
      <c r="S61" s="8">
        <v>1</v>
      </c>
      <c r="T61" s="8">
        <v>10</v>
      </c>
      <c r="U61" s="11">
        <v>2</v>
      </c>
      <c r="V61" s="11">
        <v>3600</v>
      </c>
      <c r="W61" s="11">
        <v>2400</v>
      </c>
      <c r="X61" s="9">
        <f t="shared" si="3"/>
        <v>917</v>
      </c>
      <c r="Y61" s="10">
        <v>43188</v>
      </c>
      <c r="Z61" s="9">
        <v>917</v>
      </c>
      <c r="AA61" s="9">
        <v>131</v>
      </c>
      <c r="AB61" s="11">
        <v>0</v>
      </c>
      <c r="AC61" s="11">
        <v>3</v>
      </c>
      <c r="AD61" s="11">
        <v>0</v>
      </c>
      <c r="AE61" s="21"/>
      <c r="AF61" s="21">
        <v>0</v>
      </c>
    </row>
    <row r="62" spans="1:32">
      <c r="A62" s="5">
        <v>0</v>
      </c>
      <c r="B62" s="9">
        <v>0</v>
      </c>
      <c r="C62" s="9">
        <v>0</v>
      </c>
      <c r="D62" s="10"/>
      <c r="E62" s="11"/>
      <c r="F62" s="10">
        <v>41113</v>
      </c>
      <c r="G62" s="10">
        <v>41128</v>
      </c>
      <c r="H62" s="8">
        <v>4.2</v>
      </c>
      <c r="I62" s="8">
        <v>5.3</v>
      </c>
      <c r="J62" s="8">
        <v>12.6</v>
      </c>
      <c r="K62" s="8">
        <v>320</v>
      </c>
      <c r="L62" s="8">
        <v>0</v>
      </c>
      <c r="M62" s="8">
        <v>0</v>
      </c>
      <c r="N62" s="8">
        <v>0</v>
      </c>
      <c r="O62" s="11">
        <v>1</v>
      </c>
      <c r="P62" s="11">
        <v>26</v>
      </c>
      <c r="Q62" s="11">
        <v>27</v>
      </c>
      <c r="R62" s="11">
        <f t="shared" si="2"/>
        <v>1</v>
      </c>
      <c r="S62" s="8">
        <v>0</v>
      </c>
      <c r="T62" s="8">
        <v>0</v>
      </c>
      <c r="U62" s="11">
        <v>1</v>
      </c>
      <c r="V62" s="11">
        <v>3000</v>
      </c>
      <c r="W62" s="11">
        <v>2000</v>
      </c>
      <c r="X62" s="9" t="e">
        <f t="shared" si="3"/>
        <v>#NUM!</v>
      </c>
      <c r="Y62" s="10">
        <v>43171</v>
      </c>
      <c r="Z62" s="9">
        <v>2043</v>
      </c>
      <c r="AA62" s="9">
        <v>292</v>
      </c>
      <c r="AB62" s="11">
        <v>1</v>
      </c>
      <c r="AC62" s="11">
        <v>3</v>
      </c>
      <c r="AD62" s="11">
        <v>0</v>
      </c>
      <c r="AE62" s="21"/>
      <c r="AF62" s="21">
        <v>0</v>
      </c>
    </row>
    <row r="63" spans="1:32">
      <c r="A63" s="5">
        <v>0</v>
      </c>
      <c r="B63" s="9">
        <v>0</v>
      </c>
      <c r="C63" s="6">
        <v>1</v>
      </c>
      <c r="D63" s="10">
        <v>42362</v>
      </c>
      <c r="E63" s="11"/>
      <c r="F63" s="10">
        <v>41501</v>
      </c>
      <c r="G63" s="10">
        <v>41520</v>
      </c>
      <c r="H63" s="8">
        <v>3.9</v>
      </c>
      <c r="I63" s="8">
        <v>9.6</v>
      </c>
      <c r="J63" s="8">
        <v>14</v>
      </c>
      <c r="K63" s="8">
        <v>155</v>
      </c>
      <c r="L63" s="8">
        <v>0</v>
      </c>
      <c r="M63" s="8">
        <v>0</v>
      </c>
      <c r="N63" s="8">
        <v>0</v>
      </c>
      <c r="O63" s="11">
        <v>1</v>
      </c>
      <c r="P63" s="11">
        <v>52</v>
      </c>
      <c r="Q63" s="11">
        <v>69</v>
      </c>
      <c r="R63" s="11">
        <f t="shared" si="2"/>
        <v>17</v>
      </c>
      <c r="S63" s="8">
        <v>0</v>
      </c>
      <c r="T63" s="8">
        <v>1</v>
      </c>
      <c r="U63" s="11">
        <v>1</v>
      </c>
      <c r="V63" s="11">
        <v>3000</v>
      </c>
      <c r="W63" s="11">
        <v>2000</v>
      </c>
      <c r="X63" s="9">
        <f t="shared" si="3"/>
        <v>842</v>
      </c>
      <c r="Y63" s="10">
        <v>43209</v>
      </c>
      <c r="Z63" s="9">
        <v>842</v>
      </c>
      <c r="AA63" s="9">
        <v>120</v>
      </c>
      <c r="AB63" s="11">
        <v>1</v>
      </c>
      <c r="AC63" s="11">
        <v>2</v>
      </c>
      <c r="AD63" s="12">
        <v>0</v>
      </c>
      <c r="AE63" s="23"/>
      <c r="AF63" s="21">
        <v>0</v>
      </c>
    </row>
    <row r="64" spans="1:32">
      <c r="A64" s="5">
        <v>0</v>
      </c>
      <c r="B64" s="9">
        <v>0</v>
      </c>
      <c r="C64" s="9">
        <v>0</v>
      </c>
      <c r="D64" s="10"/>
      <c r="E64" s="11"/>
      <c r="F64" s="10">
        <v>41134</v>
      </c>
      <c r="G64" s="10">
        <v>41228</v>
      </c>
      <c r="H64" s="8">
        <v>5.0999999999999996</v>
      </c>
      <c r="I64" s="8">
        <v>6.9</v>
      </c>
      <c r="J64" s="8">
        <v>15.1</v>
      </c>
      <c r="K64" s="8">
        <v>232</v>
      </c>
      <c r="L64" s="8">
        <v>0</v>
      </c>
      <c r="M64" s="8">
        <v>0</v>
      </c>
      <c r="N64" s="8">
        <v>0</v>
      </c>
      <c r="O64" s="11">
        <v>1</v>
      </c>
      <c r="P64" s="11">
        <v>36</v>
      </c>
      <c r="Q64" s="11">
        <v>39</v>
      </c>
      <c r="R64" s="11">
        <f t="shared" si="2"/>
        <v>3</v>
      </c>
      <c r="S64" s="8">
        <v>1</v>
      </c>
      <c r="T64" s="8">
        <v>2</v>
      </c>
      <c r="U64" s="11">
        <v>1</v>
      </c>
      <c r="V64" s="11">
        <v>3000</v>
      </c>
      <c r="W64" s="11">
        <v>2000</v>
      </c>
      <c r="X64" s="9" t="e">
        <f t="shared" si="3"/>
        <v>#NUM!</v>
      </c>
      <c r="Y64" s="10">
        <v>43167</v>
      </c>
      <c r="Z64" s="9">
        <v>1939</v>
      </c>
      <c r="AA64" s="9">
        <v>277</v>
      </c>
      <c r="AB64" s="11">
        <v>0</v>
      </c>
      <c r="AC64" s="11">
        <v>1</v>
      </c>
      <c r="AD64" s="12">
        <v>0</v>
      </c>
      <c r="AE64" s="23"/>
      <c r="AF64" s="21">
        <v>0</v>
      </c>
    </row>
    <row r="65" spans="1:32">
      <c r="A65" s="5">
        <v>0</v>
      </c>
      <c r="B65" s="6">
        <v>0</v>
      </c>
      <c r="C65" s="9">
        <v>0</v>
      </c>
      <c r="D65" s="7"/>
      <c r="E65" s="5"/>
      <c r="F65" s="7">
        <v>41108</v>
      </c>
      <c r="G65" s="7">
        <v>41260</v>
      </c>
      <c r="H65" s="4">
        <v>4.5999999999999996</v>
      </c>
      <c r="I65" s="4">
        <v>6.4</v>
      </c>
      <c r="J65" s="4">
        <v>11.9</v>
      </c>
      <c r="K65" s="4">
        <v>250</v>
      </c>
      <c r="L65" s="4">
        <v>0</v>
      </c>
      <c r="M65" s="4">
        <v>0</v>
      </c>
      <c r="N65" s="4">
        <v>0</v>
      </c>
      <c r="O65" s="5">
        <v>1</v>
      </c>
      <c r="P65" s="5">
        <v>31</v>
      </c>
      <c r="Q65" s="5">
        <v>39</v>
      </c>
      <c r="R65" s="5">
        <f t="shared" si="2"/>
        <v>8</v>
      </c>
      <c r="S65" s="8">
        <v>1</v>
      </c>
      <c r="T65" s="4">
        <v>2</v>
      </c>
      <c r="U65" s="5">
        <v>1</v>
      </c>
      <c r="V65" s="5">
        <v>3000</v>
      </c>
      <c r="W65" s="5">
        <v>2000</v>
      </c>
      <c r="X65" s="6" t="e">
        <f t="shared" si="3"/>
        <v>#NUM!</v>
      </c>
      <c r="Y65" s="7">
        <v>41690</v>
      </c>
      <c r="Z65" s="9">
        <v>430</v>
      </c>
      <c r="AA65" s="9">
        <v>61</v>
      </c>
      <c r="AB65" s="5">
        <v>1</v>
      </c>
      <c r="AC65" s="5">
        <v>1</v>
      </c>
      <c r="AD65" s="5">
        <v>0</v>
      </c>
      <c r="AE65" s="20"/>
      <c r="AF65" s="20">
        <v>0</v>
      </c>
    </row>
    <row r="66" spans="1:32">
      <c r="A66" s="5">
        <v>0</v>
      </c>
      <c r="B66" s="9">
        <v>0</v>
      </c>
      <c r="C66" s="9">
        <v>0</v>
      </c>
      <c r="D66" s="10"/>
      <c r="E66" s="11"/>
      <c r="F66" s="10">
        <v>42348</v>
      </c>
      <c r="G66" s="10">
        <v>42754</v>
      </c>
      <c r="H66" s="8">
        <v>4</v>
      </c>
      <c r="I66" s="8">
        <v>9</v>
      </c>
      <c r="J66" s="8">
        <v>15.2</v>
      </c>
      <c r="K66" s="8">
        <v>174</v>
      </c>
      <c r="L66" s="8">
        <v>1</v>
      </c>
      <c r="M66" s="8">
        <v>0.33</v>
      </c>
      <c r="N66" s="8">
        <v>0</v>
      </c>
      <c r="O66" s="11">
        <v>0</v>
      </c>
      <c r="P66" s="11">
        <v>28</v>
      </c>
      <c r="Q66" s="11">
        <v>65</v>
      </c>
      <c r="R66" s="11">
        <f t="shared" ref="R66:R97" si="4">Q66-P66</f>
        <v>37</v>
      </c>
      <c r="S66" s="8">
        <v>0</v>
      </c>
      <c r="T66" s="8">
        <v>1</v>
      </c>
      <c r="U66" s="11">
        <v>1</v>
      </c>
      <c r="V66" s="11">
        <v>3000</v>
      </c>
      <c r="W66" s="11">
        <v>2000</v>
      </c>
      <c r="X66" s="9" t="e">
        <f t="shared" ref="X66:X71" si="5">DATEDIF(G66,D66,"d")</f>
        <v>#NUM!</v>
      </c>
      <c r="Y66" s="10">
        <v>43174</v>
      </c>
      <c r="Z66" s="9">
        <v>420</v>
      </c>
      <c r="AA66" s="9">
        <v>60</v>
      </c>
      <c r="AB66" s="11">
        <v>0</v>
      </c>
      <c r="AC66" s="11">
        <v>3</v>
      </c>
      <c r="AD66" s="11">
        <v>0</v>
      </c>
      <c r="AE66" s="21"/>
      <c r="AF66" s="21">
        <v>0</v>
      </c>
    </row>
    <row r="67" spans="1:32">
      <c r="A67" s="5">
        <v>0</v>
      </c>
      <c r="B67" s="6">
        <v>0</v>
      </c>
      <c r="C67" s="9">
        <v>0</v>
      </c>
      <c r="D67" s="7"/>
      <c r="E67" s="5"/>
      <c r="F67" s="7">
        <v>41780</v>
      </c>
      <c r="G67" s="7">
        <v>42403</v>
      </c>
      <c r="H67" s="4">
        <v>3.9</v>
      </c>
      <c r="I67" s="4">
        <v>6.8</v>
      </c>
      <c r="J67" s="4">
        <v>12.6</v>
      </c>
      <c r="K67" s="4">
        <v>336</v>
      </c>
      <c r="L67" s="4">
        <v>1</v>
      </c>
      <c r="M67" s="4">
        <v>0.3</v>
      </c>
      <c r="N67" s="4">
        <v>0</v>
      </c>
      <c r="O67" s="5">
        <v>1</v>
      </c>
      <c r="P67" s="5">
        <v>47</v>
      </c>
      <c r="Q67" s="5">
        <v>58</v>
      </c>
      <c r="R67" s="5">
        <f t="shared" si="4"/>
        <v>11</v>
      </c>
      <c r="S67" s="8">
        <v>0</v>
      </c>
      <c r="T67" s="4">
        <v>0</v>
      </c>
      <c r="U67" s="5">
        <v>1</v>
      </c>
      <c r="V67" s="5">
        <v>3000</v>
      </c>
      <c r="W67" s="5">
        <v>2000</v>
      </c>
      <c r="X67" s="6" t="e">
        <f t="shared" si="5"/>
        <v>#NUM!</v>
      </c>
      <c r="Y67" s="7">
        <v>43166</v>
      </c>
      <c r="Z67" s="9">
        <v>763</v>
      </c>
      <c r="AA67" s="9">
        <v>109</v>
      </c>
      <c r="AB67" s="5">
        <v>1</v>
      </c>
      <c r="AC67" s="5">
        <v>3</v>
      </c>
      <c r="AD67" s="5">
        <v>0</v>
      </c>
      <c r="AE67" s="20"/>
      <c r="AF67" s="20">
        <v>0</v>
      </c>
    </row>
    <row r="68" spans="1:32">
      <c r="A68" s="5">
        <v>0</v>
      </c>
      <c r="B68" s="6">
        <v>0</v>
      </c>
      <c r="C68" s="9">
        <v>0</v>
      </c>
      <c r="D68" s="7"/>
      <c r="E68" s="5"/>
      <c r="F68" s="7">
        <v>40946</v>
      </c>
      <c r="G68" s="7">
        <v>41697</v>
      </c>
      <c r="H68" s="4">
        <v>4.7</v>
      </c>
      <c r="I68" s="4">
        <v>5</v>
      </c>
      <c r="J68" s="4">
        <v>15.7</v>
      </c>
      <c r="K68" s="4">
        <v>151</v>
      </c>
      <c r="L68" s="4"/>
      <c r="M68" s="4"/>
      <c r="N68" s="4">
        <v>0</v>
      </c>
      <c r="O68" s="5">
        <v>0</v>
      </c>
      <c r="P68" s="5">
        <v>17</v>
      </c>
      <c r="Q68" s="5">
        <v>21</v>
      </c>
      <c r="R68" s="5">
        <f t="shared" si="4"/>
        <v>4</v>
      </c>
      <c r="S68" s="8">
        <v>1</v>
      </c>
      <c r="T68" s="4">
        <v>3</v>
      </c>
      <c r="U68" s="5">
        <v>1</v>
      </c>
      <c r="V68" s="5">
        <v>3000</v>
      </c>
      <c r="W68" s="5">
        <v>2000</v>
      </c>
      <c r="X68" s="6" t="e">
        <f t="shared" si="5"/>
        <v>#NUM!</v>
      </c>
      <c r="Y68" s="7">
        <v>42254</v>
      </c>
      <c r="Z68" s="9">
        <v>557</v>
      </c>
      <c r="AA68" s="9">
        <v>80</v>
      </c>
      <c r="AB68" s="5">
        <v>0</v>
      </c>
      <c r="AC68" s="5">
        <v>3</v>
      </c>
      <c r="AD68" s="5">
        <v>0</v>
      </c>
      <c r="AE68" s="20"/>
      <c r="AF68" s="20">
        <v>0</v>
      </c>
    </row>
    <row r="69" spans="1:32">
      <c r="A69" s="5">
        <v>0</v>
      </c>
      <c r="B69" s="6">
        <v>0</v>
      </c>
      <c r="C69" s="9">
        <v>0</v>
      </c>
      <c r="D69" s="7"/>
      <c r="E69" s="5"/>
      <c r="F69" s="7">
        <v>40423</v>
      </c>
      <c r="G69" s="7">
        <v>41529</v>
      </c>
      <c r="H69" s="4">
        <v>4.0999999999999996</v>
      </c>
      <c r="I69" s="4">
        <v>5.5</v>
      </c>
      <c r="J69" s="4">
        <v>12.3</v>
      </c>
      <c r="K69" s="4">
        <v>288</v>
      </c>
      <c r="L69" s="4">
        <v>1</v>
      </c>
      <c r="M69" s="4">
        <v>0.5</v>
      </c>
      <c r="N69" s="4">
        <v>0</v>
      </c>
      <c r="O69" s="5">
        <v>2</v>
      </c>
      <c r="P69" s="5">
        <v>39</v>
      </c>
      <c r="Q69" s="5">
        <v>42</v>
      </c>
      <c r="R69" s="5">
        <f t="shared" si="4"/>
        <v>3</v>
      </c>
      <c r="S69" s="8">
        <v>1</v>
      </c>
      <c r="T69" s="4">
        <v>2</v>
      </c>
      <c r="U69" s="5">
        <v>1</v>
      </c>
      <c r="V69" s="5">
        <v>3000</v>
      </c>
      <c r="W69" s="5">
        <v>2000</v>
      </c>
      <c r="X69" s="6" t="e">
        <f t="shared" si="5"/>
        <v>#NUM!</v>
      </c>
      <c r="Y69" s="7">
        <v>43181</v>
      </c>
      <c r="Z69" s="9">
        <v>1652</v>
      </c>
      <c r="AA69" s="9">
        <v>236</v>
      </c>
      <c r="AB69" s="5">
        <v>1</v>
      </c>
      <c r="AC69" s="5">
        <v>3</v>
      </c>
      <c r="AD69" s="5">
        <v>0</v>
      </c>
      <c r="AE69" s="20"/>
      <c r="AF69" s="20">
        <v>0</v>
      </c>
    </row>
    <row r="70" spans="1:32">
      <c r="A70" s="5">
        <v>0</v>
      </c>
      <c r="B70" s="6">
        <v>0</v>
      </c>
      <c r="C70" s="9">
        <v>0</v>
      </c>
      <c r="D70" s="7"/>
      <c r="E70" s="5"/>
      <c r="F70" s="7">
        <v>42590</v>
      </c>
      <c r="G70" s="7">
        <v>42607</v>
      </c>
      <c r="H70" s="4">
        <v>4.2</v>
      </c>
      <c r="I70" s="4">
        <v>4.9000000000000004</v>
      </c>
      <c r="J70" s="4">
        <v>14.5</v>
      </c>
      <c r="K70" s="4">
        <v>166</v>
      </c>
      <c r="L70" s="4">
        <v>0</v>
      </c>
      <c r="M70" s="4">
        <v>0.04</v>
      </c>
      <c r="N70" s="4">
        <v>0</v>
      </c>
      <c r="O70" s="5">
        <v>1</v>
      </c>
      <c r="P70" s="5">
        <v>71</v>
      </c>
      <c r="Q70" s="5">
        <v>71</v>
      </c>
      <c r="R70" s="5">
        <f t="shared" si="4"/>
        <v>0</v>
      </c>
      <c r="S70" s="8">
        <v>0</v>
      </c>
      <c r="T70" s="4">
        <v>0</v>
      </c>
      <c r="U70" s="5">
        <v>1</v>
      </c>
      <c r="V70" s="5">
        <v>4000</v>
      </c>
      <c r="W70" s="5">
        <v>2000</v>
      </c>
      <c r="X70" s="6" t="e">
        <f t="shared" si="5"/>
        <v>#NUM!</v>
      </c>
      <c r="Y70" s="7">
        <v>43174</v>
      </c>
      <c r="Z70" s="9">
        <v>567</v>
      </c>
      <c r="AA70" s="9">
        <v>81</v>
      </c>
      <c r="AB70" s="5">
        <v>0</v>
      </c>
      <c r="AC70" s="5">
        <v>2</v>
      </c>
      <c r="AD70" s="13">
        <v>0</v>
      </c>
      <c r="AE70" s="22"/>
      <c r="AF70" s="20">
        <v>0</v>
      </c>
    </row>
    <row r="71" spans="1:32">
      <c r="A71" s="26">
        <v>0</v>
      </c>
      <c r="B71" s="25">
        <v>0</v>
      </c>
      <c r="C71" s="9">
        <v>0</v>
      </c>
      <c r="D71" s="29"/>
      <c r="E71" s="30"/>
      <c r="F71" s="29">
        <v>41408</v>
      </c>
      <c r="G71" s="29">
        <v>41514</v>
      </c>
      <c r="H71" s="31">
        <v>4.2</v>
      </c>
      <c r="I71" s="31">
        <v>6.4</v>
      </c>
      <c r="J71" s="31">
        <v>14.7</v>
      </c>
      <c r="K71" s="31">
        <v>186</v>
      </c>
      <c r="L71" s="31">
        <v>0</v>
      </c>
      <c r="M71" s="31">
        <v>0</v>
      </c>
      <c r="N71" s="31">
        <v>0</v>
      </c>
      <c r="O71" s="30">
        <v>1</v>
      </c>
      <c r="P71" s="30">
        <v>74</v>
      </c>
      <c r="Q71" s="30">
        <v>74</v>
      </c>
      <c r="R71" s="30">
        <f t="shared" si="4"/>
        <v>0</v>
      </c>
      <c r="S71" s="8">
        <v>0</v>
      </c>
      <c r="T71" s="31">
        <v>0</v>
      </c>
      <c r="U71" s="30">
        <v>1</v>
      </c>
      <c r="V71" s="30">
        <v>4000</v>
      </c>
      <c r="W71" s="30">
        <v>2000</v>
      </c>
      <c r="X71" s="25" t="e">
        <f t="shared" si="5"/>
        <v>#NUM!</v>
      </c>
      <c r="Y71" s="29">
        <v>43206</v>
      </c>
      <c r="Z71" s="9">
        <v>1692</v>
      </c>
      <c r="AA71" s="25">
        <v>242</v>
      </c>
      <c r="AB71" s="30">
        <v>0</v>
      </c>
      <c r="AC71" s="30">
        <v>3</v>
      </c>
      <c r="AD71" s="30">
        <v>0</v>
      </c>
      <c r="AE71" s="32"/>
      <c r="AF71" s="32">
        <v>0</v>
      </c>
    </row>
  </sheetData>
  <phoneticPr fontId="2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班目 明</dc:creator>
  <cp:lastModifiedBy>a108</cp:lastModifiedBy>
  <dcterms:created xsi:type="dcterms:W3CDTF">2019-09-12T07:20:14Z</dcterms:created>
  <dcterms:modified xsi:type="dcterms:W3CDTF">2021-07-28T09:49:35Z</dcterms:modified>
</cp:coreProperties>
</file>