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kovski\Documents\projects\SHARE_cross-sectional\SUBMISSION TO PlosONE\PUBLICATION\"/>
    </mc:Choice>
  </mc:AlternateContent>
  <bookViews>
    <workbookView xWindow="0" yWindow="0" windowWidth="28800" windowHeight="12300"/>
  </bookViews>
  <sheets>
    <sheet name="coefficient estimate chan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2" i="1"/>
  <c r="H4" i="1" l="1"/>
  <c r="I4" i="1" s="1"/>
  <c r="J4" i="1" s="1"/>
  <c r="H32" i="1"/>
  <c r="I32" i="1" s="1"/>
  <c r="J32" i="1" s="1"/>
  <c r="H30" i="1"/>
  <c r="I30" i="1" s="1"/>
  <c r="J30" i="1" s="1"/>
  <c r="H28" i="1"/>
  <c r="I28" i="1" s="1"/>
  <c r="J28" i="1" s="1"/>
  <c r="H26" i="1"/>
  <c r="I26" i="1" s="1"/>
  <c r="J26" i="1" s="1"/>
  <c r="H24" i="1"/>
  <c r="I24" i="1" s="1"/>
  <c r="J24" i="1" s="1"/>
  <c r="H22" i="1"/>
  <c r="I22" i="1" s="1"/>
  <c r="J22" i="1" s="1"/>
  <c r="H20" i="1"/>
  <c r="I20" i="1" s="1"/>
  <c r="J20" i="1" s="1"/>
  <c r="H18" i="1"/>
  <c r="I18" i="1" s="1"/>
  <c r="J18" i="1" s="1"/>
  <c r="H16" i="1"/>
  <c r="I16" i="1" s="1"/>
  <c r="J16" i="1" s="1"/>
  <c r="H14" i="1"/>
  <c r="I14" i="1" s="1"/>
  <c r="J14" i="1" s="1"/>
  <c r="H12" i="1"/>
  <c r="I12" i="1" s="1"/>
  <c r="J12" i="1" s="1"/>
  <c r="H10" i="1"/>
  <c r="I10" i="1" s="1"/>
  <c r="J10" i="1" s="1"/>
  <c r="H8" i="1"/>
  <c r="I8" i="1" s="1"/>
  <c r="J8" i="1" s="1"/>
  <c r="H6" i="1"/>
  <c r="J6" i="1" s="1"/>
  <c r="H2" i="1"/>
  <c r="J2" i="1" s="1"/>
</calcChain>
</file>

<file path=xl/sharedStrings.xml><?xml version="1.0" encoding="utf-8"?>
<sst xmlns="http://schemas.openxmlformats.org/spreadsheetml/2006/main" count="40" uniqueCount="25">
  <si>
    <t>[95% Conf. Interval]</t>
  </si>
  <si>
    <t>(15% and over = significant)</t>
  </si>
  <si>
    <t>non-significance range</t>
  </si>
  <si>
    <t>BM</t>
  </si>
  <si>
    <t>BM+polypharmacy</t>
  </si>
  <si>
    <t>BM+unmet needs_cost</t>
  </si>
  <si>
    <t>BM+unmet needs_wait</t>
  </si>
  <si>
    <t>BM+unmet needs_dentist</t>
  </si>
  <si>
    <t>BM+number of times talked to dr/nurse</t>
  </si>
  <si>
    <t>BM+hospital overnight stay</t>
  </si>
  <si>
    <t>BM+sn size</t>
  </si>
  <si>
    <t>BM+loneliness</t>
  </si>
  <si>
    <t>BM+received care from outside</t>
  </si>
  <si>
    <t>BM+given care to someone outside household</t>
  </si>
  <si>
    <t>BM+given care to someone inside household</t>
  </si>
  <si>
    <t>BM+financial interaction</t>
  </si>
  <si>
    <t>BM+social activities</t>
  </si>
  <si>
    <t>BM+ADL/IADL</t>
  </si>
  <si>
    <t>chronic_no_other_diseases</t>
  </si>
  <si>
    <t>sn size - social network size</t>
  </si>
  <si>
    <t xml:space="preserve">BM - basic model adjusted for socio-economic factors only </t>
  </si>
  <si>
    <t>ADL/IADL activities of daily living/instrumental activities of daily living</t>
  </si>
  <si>
    <t>BM+symptoms</t>
  </si>
  <si>
    <r>
      <t xml:space="preserve">in yellow = </t>
    </r>
    <r>
      <rPr>
        <sz val="11"/>
        <color theme="1"/>
        <rFont val="Calibri"/>
        <family val="2"/>
      </rPr>
      <t>≥15% coefficient estimate change</t>
    </r>
  </si>
  <si>
    <t>Coefficient of the number of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</si>
</sst>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165" fontId="0" fillId="0" borderId="1" xfId="0" applyNumberFormat="1" applyFont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0" fillId="4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 x14ac:dyDescent="0.25"/>
  <cols>
    <col min="1" max="1" width="43" style="1" bestFit="1" customWidth="1"/>
    <col min="2" max="2" width="25.7109375" style="1" bestFit="1" customWidth="1"/>
    <col min="3" max="3" width="7.5703125" style="3" customWidth="1"/>
    <col min="4" max="4" width="24.42578125" style="1" bestFit="1" customWidth="1"/>
    <col min="5" max="6" width="10.28515625" style="5" bestFit="1" customWidth="1"/>
    <col min="7" max="7" width="8" style="1" customWidth="1"/>
    <col min="8" max="8" width="28.5703125" style="1" bestFit="1" customWidth="1"/>
    <col min="9" max="9" width="12.7109375" style="1" customWidth="1"/>
    <col min="10" max="10" width="15.140625" style="1" customWidth="1"/>
    <col min="11" max="16384" width="9.140625" style="1"/>
  </cols>
  <sheetData>
    <row r="1" spans="1:10" s="8" customFormat="1" ht="31.5" customHeight="1" x14ac:dyDescent="0.25">
      <c r="C1" s="9"/>
      <c r="D1" s="13" t="s">
        <v>24</v>
      </c>
      <c r="E1" s="11" t="s">
        <v>0</v>
      </c>
      <c r="F1" s="11"/>
      <c r="H1" s="8" t="s">
        <v>1</v>
      </c>
      <c r="I1" s="12" t="s">
        <v>2</v>
      </c>
      <c r="J1" s="12"/>
    </row>
    <row r="2" spans="1:10" s="10" customFormat="1" x14ac:dyDescent="0.25">
      <c r="A2" s="10" t="s">
        <v>3</v>
      </c>
      <c r="B2" s="10" t="s">
        <v>18</v>
      </c>
      <c r="D2" s="10">
        <v>-2.3892099999999998</v>
      </c>
      <c r="E2" s="10">
        <v>-2.6637919999999999</v>
      </c>
      <c r="F2" s="10">
        <v>-2.1146289999999999</v>
      </c>
      <c r="H2" s="10">
        <f>0.15*ABS(D2)</f>
        <v>0.35838149999999996</v>
      </c>
      <c r="I2" s="10">
        <f>D2-H2</f>
        <v>-2.7475915</v>
      </c>
      <c r="J2" s="10">
        <f>D2+H2</f>
        <v>-2.0308284999999997</v>
      </c>
    </row>
    <row r="3" spans="1:10" x14ac:dyDescent="0.25">
      <c r="B3" s="3"/>
    </row>
    <row r="4" spans="1:10" s="2" customFormat="1" x14ac:dyDescent="0.25">
      <c r="A4" s="2" t="s">
        <v>22</v>
      </c>
      <c r="B4" s="2" t="s">
        <v>18</v>
      </c>
      <c r="D4" s="2">
        <v>-1.2723180000000001</v>
      </c>
      <c r="E4" s="2">
        <v>-1.5331129999999999</v>
      </c>
      <c r="F4" s="2">
        <v>-1.011522</v>
      </c>
      <c r="H4" s="6">
        <f>(D$2-D4)/D$2</f>
        <v>0.4674733489312366</v>
      </c>
      <c r="I4" s="2">
        <f>H4*D$2</f>
        <v>-1.1168919999999998</v>
      </c>
      <c r="J4" s="2">
        <f>D4+I4</f>
        <v>-2.3892099999999998</v>
      </c>
    </row>
    <row r="5" spans="1:10" x14ac:dyDescent="0.25">
      <c r="B5" s="3"/>
      <c r="H5" s="7"/>
      <c r="I5" s="3"/>
      <c r="J5" s="3"/>
    </row>
    <row r="6" spans="1:10" s="2" customFormat="1" x14ac:dyDescent="0.25">
      <c r="A6" s="2" t="s">
        <v>4</v>
      </c>
      <c r="B6" s="2" t="s">
        <v>18</v>
      </c>
      <c r="D6" s="2">
        <v>-1.911327</v>
      </c>
      <c r="E6" s="2">
        <v>-2.196723</v>
      </c>
      <c r="F6" s="2">
        <v>-1.6259319999999999</v>
      </c>
      <c r="H6" s="6">
        <f>(D$2-D6)/D$2</f>
        <v>0.2000171604840093</v>
      </c>
      <c r="I6" s="2">
        <f>H6*D$2</f>
        <v>-0.47788299999999984</v>
      </c>
      <c r="J6" s="2">
        <f>D6+I6</f>
        <v>-2.3892099999999998</v>
      </c>
    </row>
    <row r="7" spans="1:10" s="3" customFormat="1" x14ac:dyDescent="0.25">
      <c r="E7" s="4"/>
      <c r="F7" s="4"/>
      <c r="H7" s="7"/>
    </row>
    <row r="8" spans="1:10" s="3" customFormat="1" x14ac:dyDescent="0.25">
      <c r="A8" s="3" t="s">
        <v>5</v>
      </c>
      <c r="B8" s="3" t="s">
        <v>18</v>
      </c>
      <c r="D8" s="3">
        <v>-2.2987389999999999</v>
      </c>
      <c r="E8" s="1">
        <v>-2.551256</v>
      </c>
      <c r="F8" s="1">
        <v>-2.0462210000000001</v>
      </c>
      <c r="H8" s="7">
        <f>(D$2-D8)/D$2</f>
        <v>3.7866491434407179E-2</v>
      </c>
      <c r="I8" s="3">
        <f>H8*D$2</f>
        <v>-9.0470999999999968E-2</v>
      </c>
      <c r="J8" s="3">
        <f>D8+I8</f>
        <v>-2.3892099999999998</v>
      </c>
    </row>
    <row r="9" spans="1:10" x14ac:dyDescent="0.25">
      <c r="B9" s="3"/>
      <c r="H9" s="7"/>
      <c r="I9" s="3"/>
      <c r="J9" s="3"/>
    </row>
    <row r="10" spans="1:10" x14ac:dyDescent="0.25">
      <c r="A10" s="1" t="s">
        <v>6</v>
      </c>
      <c r="B10" s="3" t="s">
        <v>18</v>
      </c>
      <c r="D10" s="1">
        <v>-2.2945000000000002</v>
      </c>
      <c r="E10" s="1">
        <v>-2.5545390000000001</v>
      </c>
      <c r="F10" s="1">
        <v>-2.0344600000000002</v>
      </c>
      <c r="H10" s="7">
        <f>(D$2-D10)/D$2</f>
        <v>3.9640718061618542E-2</v>
      </c>
      <c r="I10" s="3">
        <f>H10*D$2</f>
        <v>-9.4709999999999628E-2</v>
      </c>
      <c r="J10" s="3">
        <f>D10+I10</f>
        <v>-2.3892099999999998</v>
      </c>
    </row>
    <row r="11" spans="1:10" x14ac:dyDescent="0.25">
      <c r="B11" s="3"/>
      <c r="H11" s="7"/>
      <c r="I11" s="3"/>
      <c r="J11" s="3"/>
    </row>
    <row r="12" spans="1:10" x14ac:dyDescent="0.25">
      <c r="A12" s="1" t="s">
        <v>7</v>
      </c>
      <c r="B12" s="3" t="s">
        <v>18</v>
      </c>
      <c r="D12" s="1">
        <v>-2.3114880000000002</v>
      </c>
      <c r="E12" s="1">
        <v>-2.5782790000000002</v>
      </c>
      <c r="F12" s="1">
        <v>-2.0446979999999999</v>
      </c>
      <c r="H12" s="7">
        <f>(D$2-D12)/D$2</f>
        <v>3.253041800427741E-2</v>
      </c>
      <c r="I12" s="3">
        <f>H12*D$2</f>
        <v>-7.7721999999999625E-2</v>
      </c>
      <c r="J12" s="3">
        <f>D12+I12</f>
        <v>-2.3892099999999998</v>
      </c>
    </row>
    <row r="13" spans="1:10" x14ac:dyDescent="0.25">
      <c r="B13" s="3"/>
      <c r="H13" s="7"/>
      <c r="I13" s="3"/>
      <c r="J13" s="3"/>
    </row>
    <row r="14" spans="1:10" s="2" customFormat="1" x14ac:dyDescent="0.25">
      <c r="A14" s="2" t="s">
        <v>8</v>
      </c>
      <c r="B14" s="2" t="s">
        <v>18</v>
      </c>
      <c r="D14" s="2">
        <v>-2.0093649999999998</v>
      </c>
      <c r="E14" s="2">
        <v>-2.2789950000000001</v>
      </c>
      <c r="F14" s="2">
        <v>-1.7397339999999999</v>
      </c>
      <c r="H14" s="6">
        <f>(D$2-D14)/D$2</f>
        <v>0.15898351337889929</v>
      </c>
      <c r="I14" s="2">
        <f>H14*D$2</f>
        <v>-0.37984499999999993</v>
      </c>
      <c r="J14" s="2">
        <f>D14+I14</f>
        <v>-2.3892099999999998</v>
      </c>
    </row>
    <row r="15" spans="1:10" s="3" customFormat="1" x14ac:dyDescent="0.25">
      <c r="E15" s="4"/>
      <c r="F15" s="4"/>
      <c r="H15" s="7"/>
    </row>
    <row r="16" spans="1:10" s="3" customFormat="1" x14ac:dyDescent="0.25">
      <c r="A16" s="3" t="s">
        <v>9</v>
      </c>
      <c r="B16" s="3" t="s">
        <v>18</v>
      </c>
      <c r="D16" s="3">
        <v>-2.280189</v>
      </c>
      <c r="E16" s="1">
        <v>-2.5602299999999998</v>
      </c>
      <c r="F16" s="1">
        <v>-2.0001470000000001</v>
      </c>
      <c r="H16" s="7">
        <f>(D$2-D16)/D$2</f>
        <v>4.5630564077665761E-2</v>
      </c>
      <c r="I16" s="3">
        <f>H16*D$2</f>
        <v>-0.10902099999999981</v>
      </c>
      <c r="J16" s="3">
        <f>D16+I16</f>
        <v>-2.3892099999999998</v>
      </c>
    </row>
    <row r="17" spans="1:10" x14ac:dyDescent="0.25">
      <c r="B17" s="3"/>
      <c r="H17" s="7"/>
      <c r="I17" s="3"/>
      <c r="J17" s="3"/>
    </row>
    <row r="18" spans="1:10" x14ac:dyDescent="0.25">
      <c r="A18" s="1" t="s">
        <v>10</v>
      </c>
      <c r="B18" s="3" t="s">
        <v>18</v>
      </c>
      <c r="D18" s="1">
        <v>-2.4414709999999999</v>
      </c>
      <c r="E18" s="1">
        <v>-2.7144560000000002</v>
      </c>
      <c r="F18" s="1">
        <v>-2.168485</v>
      </c>
      <c r="H18" s="7">
        <f>(D$2-D18)/D$2</f>
        <v>-2.1873757434465835E-2</v>
      </c>
      <c r="I18" s="3">
        <f>H18*D$2</f>
        <v>5.2261000000000113E-2</v>
      </c>
      <c r="J18" s="3">
        <f>D18+I18</f>
        <v>-2.3892099999999998</v>
      </c>
    </row>
    <row r="19" spans="1:10" x14ac:dyDescent="0.25">
      <c r="B19" s="3"/>
      <c r="H19" s="7"/>
      <c r="I19" s="3"/>
      <c r="J19" s="3"/>
    </row>
    <row r="20" spans="1:10" s="2" customFormat="1" x14ac:dyDescent="0.25">
      <c r="A20" s="2" t="s">
        <v>11</v>
      </c>
      <c r="B20" s="2" t="s">
        <v>18</v>
      </c>
      <c r="D20" s="2">
        <v>-1.8709100000000001</v>
      </c>
      <c r="E20" s="2">
        <v>-2.0729190000000002</v>
      </c>
      <c r="F20" s="2">
        <v>-1.668901</v>
      </c>
      <c r="H20" s="6">
        <f>(D$2-D20)/D$2</f>
        <v>0.21693363078172273</v>
      </c>
      <c r="I20" s="2">
        <f>H20*D$2</f>
        <v>-0.51829999999999976</v>
      </c>
      <c r="J20" s="2">
        <f>D20+I20</f>
        <v>-2.3892099999999998</v>
      </c>
    </row>
    <row r="21" spans="1:10" s="3" customFormat="1" x14ac:dyDescent="0.25">
      <c r="E21" s="4"/>
      <c r="F21" s="4"/>
      <c r="H21" s="7"/>
    </row>
    <row r="22" spans="1:10" s="3" customFormat="1" x14ac:dyDescent="0.25">
      <c r="A22" s="3" t="s">
        <v>12</v>
      </c>
      <c r="B22" s="3" t="s">
        <v>18</v>
      </c>
      <c r="D22" s="3">
        <v>-2.3022</v>
      </c>
      <c r="E22" s="1">
        <v>-2.5772309999999998</v>
      </c>
      <c r="F22" s="1">
        <v>-2.0271690000000002</v>
      </c>
      <c r="H22" s="7">
        <f>(D$2-D22)/D$2</f>
        <v>3.6417895454982953E-2</v>
      </c>
      <c r="I22" s="3">
        <f>H22*D$2</f>
        <v>-8.700999999999981E-2</v>
      </c>
      <c r="J22" s="3">
        <f>D22+I22</f>
        <v>-2.3892099999999998</v>
      </c>
    </row>
    <row r="23" spans="1:10" x14ac:dyDescent="0.25">
      <c r="B23" s="3"/>
      <c r="H23" s="7"/>
      <c r="I23" s="3"/>
      <c r="J23" s="3"/>
    </row>
    <row r="24" spans="1:10" x14ac:dyDescent="0.25">
      <c r="A24" s="1" t="s">
        <v>13</v>
      </c>
      <c r="B24" s="3" t="s">
        <v>18</v>
      </c>
      <c r="D24" s="1">
        <v>-2.3829600000000002</v>
      </c>
      <c r="E24" s="1">
        <v>-2.6577090000000001</v>
      </c>
      <c r="F24" s="1">
        <v>-2.1082109999999998</v>
      </c>
      <c r="H24" s="7">
        <f>(D$2-D24)/D$2</f>
        <v>2.6159274404508794E-3</v>
      </c>
      <c r="I24" s="3">
        <f>H24*D$2</f>
        <v>-6.2499999999996456E-3</v>
      </c>
      <c r="J24" s="3">
        <f>D24+I24</f>
        <v>-2.3892099999999998</v>
      </c>
    </row>
    <row r="25" spans="1:10" x14ac:dyDescent="0.25">
      <c r="B25" s="3"/>
      <c r="H25" s="7"/>
      <c r="I25" s="3"/>
      <c r="J25" s="3"/>
    </row>
    <row r="26" spans="1:10" x14ac:dyDescent="0.25">
      <c r="A26" s="1" t="s">
        <v>14</v>
      </c>
      <c r="B26" s="3" t="s">
        <v>18</v>
      </c>
      <c r="D26" s="1">
        <v>-2.3880650000000001</v>
      </c>
      <c r="E26" s="1">
        <v>-2.6626080000000001</v>
      </c>
      <c r="F26" s="1">
        <v>-2.1135229999999998</v>
      </c>
      <c r="H26" s="7">
        <f>(D$2-D26)/D$2</f>
        <v>4.7923790709051515E-4</v>
      </c>
      <c r="I26" s="3">
        <f>H26*D$2</f>
        <v>-1.1449999999997296E-3</v>
      </c>
      <c r="J26" s="3">
        <f>D26+I26</f>
        <v>-2.3892099999999998</v>
      </c>
    </row>
    <row r="27" spans="1:10" x14ac:dyDescent="0.25">
      <c r="B27" s="3"/>
      <c r="H27" s="7"/>
      <c r="I27" s="3"/>
      <c r="J27" s="3"/>
    </row>
    <row r="28" spans="1:10" x14ac:dyDescent="0.25">
      <c r="A28" s="1" t="s">
        <v>15</v>
      </c>
      <c r="B28" s="3" t="s">
        <v>18</v>
      </c>
      <c r="D28" s="1">
        <v>-2.3904879999999999</v>
      </c>
      <c r="E28" s="1">
        <v>-2.6659959999999998</v>
      </c>
      <c r="F28" s="1">
        <v>-2.1149800000000001</v>
      </c>
      <c r="H28" s="7">
        <f>(D$2-D28)/D$2</f>
        <v>-5.3490484302347319E-4</v>
      </c>
      <c r="I28" s="3">
        <f>H28*D$2</f>
        <v>1.2780000000001124E-3</v>
      </c>
      <c r="J28" s="3">
        <f>D28+I28</f>
        <v>-2.3892099999999998</v>
      </c>
    </row>
    <row r="29" spans="1:10" x14ac:dyDescent="0.25">
      <c r="B29" s="3"/>
      <c r="H29" s="7"/>
      <c r="I29" s="3"/>
      <c r="J29" s="3"/>
    </row>
    <row r="30" spans="1:10" x14ac:dyDescent="0.25">
      <c r="A30" s="1" t="s">
        <v>16</v>
      </c>
      <c r="B30" s="3" t="s">
        <v>18</v>
      </c>
      <c r="D30" s="1">
        <v>-2.3462459999999998</v>
      </c>
      <c r="E30" s="1">
        <v>-2.6263860000000001</v>
      </c>
      <c r="F30" s="1">
        <v>-2.066106</v>
      </c>
      <c r="H30" s="7">
        <f>(D$2-D30)/D$2</f>
        <v>1.7982513048246076E-2</v>
      </c>
      <c r="I30" s="3">
        <f>H30*D$2</f>
        <v>-4.2964000000000002E-2</v>
      </c>
      <c r="J30" s="3">
        <f>D30+I30</f>
        <v>-2.3892099999999998</v>
      </c>
    </row>
    <row r="31" spans="1:10" x14ac:dyDescent="0.25">
      <c r="B31" s="3"/>
      <c r="H31" s="7"/>
      <c r="I31" s="3"/>
      <c r="J31" s="3"/>
    </row>
    <row r="32" spans="1:10" s="2" customFormat="1" x14ac:dyDescent="0.25">
      <c r="A32" s="2" t="s">
        <v>17</v>
      </c>
      <c r="B32" s="2" t="s">
        <v>18</v>
      </c>
      <c r="D32" s="2">
        <v>-1.8399760000000001</v>
      </c>
      <c r="E32" s="2">
        <v>-2.1104430000000001</v>
      </c>
      <c r="F32" s="2">
        <v>-1.569509</v>
      </c>
      <c r="H32" s="6">
        <f>(D$2-D32)/D$2</f>
        <v>0.22988100669258868</v>
      </c>
      <c r="I32" s="2">
        <f>H32*D$2</f>
        <v>-0.54923399999999978</v>
      </c>
      <c r="J32" s="2">
        <f>D32+I32</f>
        <v>-2.3892099999999998</v>
      </c>
    </row>
    <row r="33" spans="1:8" x14ac:dyDescent="0.25">
      <c r="B33" s="3"/>
      <c r="H33" s="7"/>
    </row>
    <row r="35" spans="1:8" x14ac:dyDescent="0.25">
      <c r="A35" s="1" t="s">
        <v>20</v>
      </c>
    </row>
    <row r="36" spans="1:8" x14ac:dyDescent="0.25">
      <c r="A36" s="1" t="s">
        <v>19</v>
      </c>
    </row>
    <row r="37" spans="1:8" x14ac:dyDescent="0.25">
      <c r="A37" s="1" t="s">
        <v>21</v>
      </c>
    </row>
    <row r="38" spans="1:8" x14ac:dyDescent="0.25">
      <c r="A38" s="1" t="s">
        <v>23</v>
      </c>
    </row>
  </sheetData>
  <mergeCells count="2">
    <mergeCell ref="E1:F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coefficient estimate change</vt:lpstr>
    </vt:vector>
  </TitlesOfParts>
  <Company>Luxembourg Institute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Makovski</dc:creator>
  <cp:lastModifiedBy>Tatjana Makovski</cp:lastModifiedBy>
  <dcterms:created xsi:type="dcterms:W3CDTF">2020-08-09T09:19:55Z</dcterms:created>
  <dcterms:modified xsi:type="dcterms:W3CDTF">2020-09-24T19:34:51Z</dcterms:modified>
</cp:coreProperties>
</file>