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R03 and R01 DDW grant figures\DDW San Diego 2019 poster R21 new paper\New GERD HEMF paper\PLoS ONE\revision\supplemental info for PLOS\"/>
    </mc:Choice>
  </mc:AlternateContent>
  <xr:revisionPtr revIDLastSave="0" documentId="13_ncr:1_{E703403C-EA96-4081-AE64-954602639E5F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panel A" sheetId="4" r:id="rId1"/>
    <sheet name="panel B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4" i="4" l="1"/>
  <c r="R54" i="4"/>
  <c r="S54" i="4"/>
  <c r="T54" i="4"/>
  <c r="U54" i="4"/>
  <c r="V54" i="4"/>
  <c r="W54" i="4"/>
  <c r="X54" i="4"/>
  <c r="Y54" i="4"/>
  <c r="Z54" i="4"/>
  <c r="Q55" i="4"/>
  <c r="R55" i="4"/>
  <c r="S55" i="4"/>
  <c r="T55" i="4"/>
  <c r="U55" i="4"/>
  <c r="V55" i="4"/>
  <c r="W55" i="4"/>
  <c r="X55" i="4"/>
  <c r="Y55" i="4"/>
  <c r="Z55" i="4"/>
  <c r="Q56" i="4"/>
  <c r="R56" i="4"/>
  <c r="S56" i="4"/>
  <c r="T56" i="4"/>
  <c r="U56" i="4"/>
  <c r="V56" i="4"/>
  <c r="W56" i="4"/>
  <c r="X56" i="4"/>
  <c r="Y56" i="4"/>
  <c r="Z56" i="4"/>
  <c r="Q57" i="4"/>
  <c r="R57" i="4"/>
  <c r="S57" i="4"/>
  <c r="T57" i="4"/>
  <c r="U57" i="4"/>
  <c r="V57" i="4"/>
  <c r="W57" i="4"/>
  <c r="X57" i="4"/>
  <c r="Y57" i="4"/>
  <c r="Z57" i="4"/>
  <c r="Q58" i="4"/>
  <c r="R58" i="4"/>
  <c r="S58" i="4"/>
  <c r="T58" i="4"/>
  <c r="U58" i="4"/>
  <c r="V58" i="4"/>
  <c r="W58" i="4"/>
  <c r="X58" i="4"/>
  <c r="Y58" i="4"/>
  <c r="Z58" i="4"/>
  <c r="Q59" i="4"/>
  <c r="R59" i="4"/>
  <c r="S59" i="4"/>
  <c r="T59" i="4"/>
  <c r="U59" i="4"/>
  <c r="V59" i="4"/>
  <c r="W59" i="4"/>
  <c r="X59" i="4"/>
  <c r="Y59" i="4"/>
  <c r="Z59" i="4"/>
  <c r="Q60" i="4"/>
  <c r="R60" i="4"/>
  <c r="S60" i="4"/>
  <c r="T60" i="4"/>
  <c r="U60" i="4"/>
  <c r="V60" i="4"/>
  <c r="W60" i="4"/>
  <c r="X60" i="4"/>
  <c r="Y60" i="4"/>
  <c r="Z60" i="4"/>
  <c r="Q61" i="4"/>
  <c r="R61" i="4"/>
  <c r="S61" i="4"/>
  <c r="T61" i="4"/>
  <c r="U61" i="4"/>
  <c r="V61" i="4"/>
  <c r="W61" i="4"/>
  <c r="X61" i="4"/>
  <c r="Y61" i="4"/>
  <c r="Z61" i="4"/>
  <c r="P55" i="4"/>
  <c r="P56" i="4"/>
  <c r="P57" i="4"/>
  <c r="P58" i="4"/>
  <c r="P59" i="4"/>
  <c r="P60" i="4"/>
  <c r="P61" i="4"/>
  <c r="P54" i="4"/>
  <c r="O54" i="4"/>
  <c r="Z40" i="4"/>
  <c r="Y40" i="4"/>
  <c r="X40" i="4"/>
  <c r="W40" i="4"/>
  <c r="V40" i="4"/>
  <c r="U40" i="4"/>
  <c r="T40" i="4"/>
  <c r="S40" i="4"/>
  <c r="R40" i="4"/>
  <c r="Q40" i="4"/>
  <c r="P40" i="4"/>
  <c r="Z39" i="4"/>
  <c r="Y39" i="4"/>
  <c r="X39" i="4"/>
  <c r="W39" i="4"/>
  <c r="V39" i="4"/>
  <c r="U39" i="4"/>
  <c r="T39" i="4"/>
  <c r="S39" i="4"/>
  <c r="R39" i="4"/>
  <c r="Q39" i="4"/>
  <c r="P39" i="4"/>
  <c r="Z38" i="4"/>
  <c r="Y38" i="4"/>
  <c r="X38" i="4"/>
  <c r="W38" i="4"/>
  <c r="V38" i="4"/>
  <c r="U38" i="4"/>
  <c r="T38" i="4"/>
  <c r="S38" i="4"/>
  <c r="R38" i="4"/>
  <c r="Q38" i="4"/>
  <c r="P38" i="4"/>
  <c r="Z37" i="4"/>
  <c r="Y37" i="4"/>
  <c r="X37" i="4"/>
  <c r="W37" i="4"/>
  <c r="V37" i="4"/>
  <c r="U37" i="4"/>
  <c r="T37" i="4"/>
  <c r="S37" i="4"/>
  <c r="R37" i="4"/>
  <c r="Q37" i="4"/>
  <c r="P37" i="4"/>
  <c r="Z36" i="4"/>
  <c r="Y36" i="4"/>
  <c r="X36" i="4"/>
  <c r="W36" i="4"/>
  <c r="V36" i="4"/>
  <c r="U36" i="4"/>
  <c r="T36" i="4"/>
  <c r="S36" i="4"/>
  <c r="R36" i="4"/>
  <c r="Q36" i="4"/>
  <c r="P36" i="4"/>
  <c r="Z35" i="4"/>
  <c r="Y35" i="4"/>
  <c r="X35" i="4"/>
  <c r="W35" i="4"/>
  <c r="V35" i="4"/>
  <c r="U35" i="4"/>
  <c r="T35" i="4"/>
  <c r="S35" i="4"/>
  <c r="R35" i="4"/>
  <c r="Q35" i="4"/>
  <c r="P35" i="4"/>
  <c r="Z34" i="4"/>
  <c r="Y34" i="4"/>
  <c r="X34" i="4"/>
  <c r="W34" i="4"/>
  <c r="V34" i="4"/>
  <c r="U34" i="4"/>
  <c r="T34" i="4"/>
  <c r="S34" i="4"/>
  <c r="R34" i="4"/>
  <c r="Q34" i="4"/>
  <c r="P34" i="4"/>
  <c r="Z33" i="4"/>
  <c r="Y33" i="4"/>
  <c r="X33" i="4"/>
  <c r="W33" i="4"/>
  <c r="V33" i="4"/>
  <c r="U33" i="4"/>
  <c r="T33" i="4"/>
  <c r="S33" i="4"/>
  <c r="R33" i="4"/>
  <c r="Q33" i="4"/>
  <c r="P33" i="4"/>
  <c r="O33" i="4"/>
  <c r="Z19" i="4"/>
  <c r="Y19" i="4"/>
  <c r="X19" i="4"/>
  <c r="W19" i="4"/>
  <c r="V19" i="4"/>
  <c r="U19" i="4"/>
  <c r="T19" i="4"/>
  <c r="S19" i="4"/>
  <c r="R19" i="4"/>
  <c r="Q19" i="4"/>
  <c r="P19" i="4"/>
  <c r="Z18" i="4"/>
  <c r="Y18" i="4"/>
  <c r="X18" i="4"/>
  <c r="W18" i="4"/>
  <c r="V18" i="4"/>
  <c r="U18" i="4"/>
  <c r="T18" i="4"/>
  <c r="S18" i="4"/>
  <c r="R18" i="4"/>
  <c r="Q18" i="4"/>
  <c r="P18" i="4"/>
  <c r="Z17" i="4"/>
  <c r="Y17" i="4"/>
  <c r="X17" i="4"/>
  <c r="W17" i="4"/>
  <c r="V17" i="4"/>
  <c r="U17" i="4"/>
  <c r="T17" i="4"/>
  <c r="S17" i="4"/>
  <c r="R17" i="4"/>
  <c r="Q17" i="4"/>
  <c r="P17" i="4"/>
  <c r="Z16" i="4"/>
  <c r="Y16" i="4"/>
  <c r="X16" i="4"/>
  <c r="W16" i="4"/>
  <c r="V16" i="4"/>
  <c r="U16" i="4"/>
  <c r="T16" i="4"/>
  <c r="S16" i="4"/>
  <c r="R16" i="4"/>
  <c r="Q16" i="4"/>
  <c r="P16" i="4"/>
  <c r="Z15" i="4"/>
  <c r="Y15" i="4"/>
  <c r="X15" i="4"/>
  <c r="W15" i="4"/>
  <c r="V15" i="4"/>
  <c r="U15" i="4"/>
  <c r="T15" i="4"/>
  <c r="S15" i="4"/>
  <c r="R15" i="4"/>
  <c r="Q15" i="4"/>
  <c r="P15" i="4"/>
  <c r="Z14" i="4"/>
  <c r="Y14" i="4"/>
  <c r="X14" i="4"/>
  <c r="W14" i="4"/>
  <c r="V14" i="4"/>
  <c r="U14" i="4"/>
  <c r="T14" i="4"/>
  <c r="S14" i="4"/>
  <c r="R14" i="4"/>
  <c r="Q14" i="4"/>
  <c r="P14" i="4"/>
  <c r="Z13" i="4"/>
  <c r="Y13" i="4"/>
  <c r="X13" i="4"/>
  <c r="W13" i="4"/>
  <c r="V13" i="4"/>
  <c r="U13" i="4"/>
  <c r="T13" i="4"/>
  <c r="S13" i="4"/>
  <c r="R13" i="4"/>
  <c r="Q13" i="4"/>
  <c r="P13" i="4"/>
  <c r="Z12" i="4"/>
  <c r="Y12" i="4"/>
  <c r="X12" i="4"/>
  <c r="W12" i="4"/>
  <c r="V12" i="4"/>
  <c r="U12" i="4"/>
  <c r="T12" i="4"/>
  <c r="S12" i="4"/>
  <c r="R12" i="4"/>
  <c r="Q12" i="4"/>
  <c r="P12" i="4"/>
  <c r="O12" i="4"/>
</calcChain>
</file>

<file path=xl/sharedStrings.xml><?xml version="1.0" encoding="utf-8"?>
<sst xmlns="http://schemas.openxmlformats.org/spreadsheetml/2006/main" count="117" uniqueCount="62">
  <si>
    <t>User: USER</t>
  </si>
  <si>
    <t>Path: C:\Program Files\BMG\Omega\User\Data\</t>
  </si>
  <si>
    <t>Test Name: QUICK FI BOTTOM</t>
  </si>
  <si>
    <t>Fluorescence (FI)</t>
  </si>
  <si>
    <t>Raw Data (544, 590)</t>
  </si>
  <si>
    <t>A</t>
  </si>
  <si>
    <t>B</t>
  </si>
  <si>
    <t>C</t>
  </si>
  <si>
    <t>D</t>
  </si>
  <si>
    <t>E</t>
  </si>
  <si>
    <t>F</t>
  </si>
  <si>
    <t>G</t>
  </si>
  <si>
    <t>H</t>
  </si>
  <si>
    <t>bg</t>
  </si>
  <si>
    <t>Test ID: 11326</t>
  </si>
  <si>
    <t>Date: 9/7/2018</t>
  </si>
  <si>
    <t>Time: 12:01:20 PM</t>
  </si>
  <si>
    <t>ID1: Mouse-090618</t>
  </si>
  <si>
    <t>diluted</t>
  </si>
  <si>
    <t>read 1h</t>
  </si>
  <si>
    <t>SFMM</t>
  </si>
  <si>
    <t>read 3h</t>
  </si>
  <si>
    <t>Test ID: 11328</t>
  </si>
  <si>
    <t>Time: 2:14:43 PM</t>
  </si>
  <si>
    <t>read 5h</t>
  </si>
  <si>
    <t>Test ID: 11329</t>
  </si>
  <si>
    <t>Time: 4:32:33 PM</t>
  </si>
  <si>
    <t>STR growth with CM0515</t>
  </si>
  <si>
    <t>STR p</t>
  </si>
  <si>
    <t>2k/well/100ul</t>
  </si>
  <si>
    <t>O.N.</t>
  </si>
  <si>
    <t>Test ID: 12202</t>
  </si>
  <si>
    <t>Add CM( 1:2 dilu in KSFM)</t>
  </si>
  <si>
    <t>Test Name: QUICK LUM TOP</t>
  </si>
  <si>
    <t>Date: 5/28/2019</t>
  </si>
  <si>
    <t>Time: 2:48:58 PM</t>
  </si>
  <si>
    <t xml:space="preserve">day4  CTG </t>
  </si>
  <si>
    <t>ID1: 52419p</t>
  </si>
  <si>
    <t>remov media, add 50ul media</t>
  </si>
  <si>
    <t>Luminescence</t>
  </si>
  <si>
    <t xml:space="preserve">add 50ul CTG reagent, shakeing for 11 min. </t>
  </si>
  <si>
    <t>read Lum.</t>
  </si>
  <si>
    <t>#3</t>
  </si>
  <si>
    <t>#5</t>
  </si>
  <si>
    <t>#6</t>
  </si>
  <si>
    <t>#7</t>
  </si>
  <si>
    <t>Raw Data (590)</t>
  </si>
  <si>
    <t>C-ph4.5</t>
  </si>
  <si>
    <t>C- Bile, pH4.5</t>
  </si>
  <si>
    <t>CM-1</t>
  </si>
  <si>
    <t>CM-2</t>
  </si>
  <si>
    <t>CM-3</t>
  </si>
  <si>
    <t>CM-5</t>
  </si>
  <si>
    <t>CM-6</t>
  </si>
  <si>
    <t>CM-7</t>
  </si>
  <si>
    <t>cell in assay day</t>
  </si>
  <si>
    <t xml:space="preserve">1;2 dilu </t>
  </si>
  <si>
    <t>CM1/2, KSFM  1/2</t>
  </si>
  <si>
    <t>1:4 dilu</t>
  </si>
  <si>
    <t>CM1/4, KSFM 1/2, KSFM-w/o sup 1/4</t>
  </si>
  <si>
    <t>C -SFMM</t>
  </si>
  <si>
    <t>KSFM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</si>
</sst>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9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4" fontId="0" fillId="0" borderId="0" xfId="0" applyNumberFormat="1"/>
    <xf numFmtId="0" fontId="4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4" borderId="4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0" fillId="5" borderId="0" xfId="0" applyFill="1"/>
    <xf numFmtId="0" fontId="2" fillId="5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/>
    </xf>
    <xf numFmtId="9" fontId="1" fillId="6" borderId="9" xfId="0" applyNumberFormat="1" applyFont="1" applyFill="1" applyBorder="1"/>
    <xf numFmtId="0" fontId="1" fillId="6" borderId="9" xfId="0" applyFont="1" applyFill="1" applyBorder="1" applyAlignment="1">
      <alignment horizontal="right"/>
    </xf>
    <xf numFmtId="0" fontId="0" fillId="6" borderId="9" xfId="0" applyFill="1" applyBorder="1"/>
    <xf numFmtId="0" fontId="1" fillId="6" borderId="9" xfId="0" applyFont="1" applyFill="1" applyBorder="1"/>
    <xf numFmtId="0" fontId="1" fillId="6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0" borderId="0" xfId="0" applyFont="1" applyAlignment="1">
      <alignment horizontal="right"/>
    </xf>
    <xf numFmtId="0" fontId="1" fillId="7" borderId="9" xfId="0" applyFont="1" applyFill="1" applyBorder="1" applyAlignment="1">
      <alignment horizontal="left"/>
    </xf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2" fontId="1" fillId="0" borderId="0" xfId="0" applyNumberFormat="1" applyFont="1" applyFill="1" applyBorder="1"/>
    <xf numFmtId="3" fontId="1" fillId="0" borderId="0" xfId="0" applyNumberFormat="1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A63"/>
  <sheetViews>
    <sheetView zoomScale="40" zoomScaleNormal="40" workbookViewId="0">
      <selection activeCell="E67" sqref="E67"/>
    </sheetView>
  </sheetViews>
  <sheetFormatPr defaultRowHeight="12.75" x14ac:dyDescent="0.2"/>
  <cols>
    <col min="1" max="1" width="4.28515625" customWidth="1"/>
    <col min="257" max="257" width="4.28515625" customWidth="1"/>
    <col min="513" max="513" width="4.28515625" customWidth="1"/>
    <col min="769" max="769" width="4.28515625" customWidth="1"/>
    <col min="1025" max="1025" width="4.28515625" customWidth="1"/>
    <col min="1281" max="1281" width="4.28515625" customWidth="1"/>
    <col min="1537" max="1537" width="4.28515625" customWidth="1"/>
    <col min="1793" max="1793" width="4.28515625" customWidth="1"/>
    <col min="2049" max="2049" width="4.28515625" customWidth="1"/>
    <col min="2305" max="2305" width="4.28515625" customWidth="1"/>
    <col min="2561" max="2561" width="4.28515625" customWidth="1"/>
    <col min="2817" max="2817" width="4.28515625" customWidth="1"/>
    <col min="3073" max="3073" width="4.28515625" customWidth="1"/>
    <col min="3329" max="3329" width="4.28515625" customWidth="1"/>
    <col min="3585" max="3585" width="4.28515625" customWidth="1"/>
    <col min="3841" max="3841" width="4.28515625" customWidth="1"/>
    <col min="4097" max="4097" width="4.28515625" customWidth="1"/>
    <col min="4353" max="4353" width="4.28515625" customWidth="1"/>
    <col min="4609" max="4609" width="4.28515625" customWidth="1"/>
    <col min="4865" max="4865" width="4.28515625" customWidth="1"/>
    <col min="5121" max="5121" width="4.28515625" customWidth="1"/>
    <col min="5377" max="5377" width="4.28515625" customWidth="1"/>
    <col min="5633" max="5633" width="4.28515625" customWidth="1"/>
    <col min="5889" max="5889" width="4.28515625" customWidth="1"/>
    <col min="6145" max="6145" width="4.28515625" customWidth="1"/>
    <col min="6401" max="6401" width="4.28515625" customWidth="1"/>
    <col min="6657" max="6657" width="4.28515625" customWidth="1"/>
    <col min="6913" max="6913" width="4.28515625" customWidth="1"/>
    <col min="7169" max="7169" width="4.28515625" customWidth="1"/>
    <col min="7425" max="7425" width="4.28515625" customWidth="1"/>
    <col min="7681" max="7681" width="4.28515625" customWidth="1"/>
    <col min="7937" max="7937" width="4.28515625" customWidth="1"/>
    <col min="8193" max="8193" width="4.28515625" customWidth="1"/>
    <col min="8449" max="8449" width="4.28515625" customWidth="1"/>
    <col min="8705" max="8705" width="4.28515625" customWidth="1"/>
    <col min="8961" max="8961" width="4.28515625" customWidth="1"/>
    <col min="9217" max="9217" width="4.28515625" customWidth="1"/>
    <col min="9473" max="9473" width="4.28515625" customWidth="1"/>
    <col min="9729" max="9729" width="4.28515625" customWidth="1"/>
    <col min="9985" max="9985" width="4.28515625" customWidth="1"/>
    <col min="10241" max="10241" width="4.28515625" customWidth="1"/>
    <col min="10497" max="10497" width="4.28515625" customWidth="1"/>
    <col min="10753" max="10753" width="4.28515625" customWidth="1"/>
    <col min="11009" max="11009" width="4.28515625" customWidth="1"/>
    <col min="11265" max="11265" width="4.28515625" customWidth="1"/>
    <col min="11521" max="11521" width="4.28515625" customWidth="1"/>
    <col min="11777" max="11777" width="4.28515625" customWidth="1"/>
    <col min="12033" max="12033" width="4.28515625" customWidth="1"/>
    <col min="12289" max="12289" width="4.28515625" customWidth="1"/>
    <col min="12545" max="12545" width="4.28515625" customWidth="1"/>
    <col min="12801" max="12801" width="4.28515625" customWidth="1"/>
    <col min="13057" max="13057" width="4.28515625" customWidth="1"/>
    <col min="13313" max="13313" width="4.28515625" customWidth="1"/>
    <col min="13569" max="13569" width="4.28515625" customWidth="1"/>
    <col min="13825" max="13825" width="4.28515625" customWidth="1"/>
    <col min="14081" max="14081" width="4.28515625" customWidth="1"/>
    <col min="14337" max="14337" width="4.28515625" customWidth="1"/>
    <col min="14593" max="14593" width="4.28515625" customWidth="1"/>
    <col min="14849" max="14849" width="4.28515625" customWidth="1"/>
    <col min="15105" max="15105" width="4.28515625" customWidth="1"/>
    <col min="15361" max="15361" width="4.28515625" customWidth="1"/>
    <col min="15617" max="15617" width="4.28515625" customWidth="1"/>
    <col min="15873" max="15873" width="4.28515625" customWidth="1"/>
    <col min="16129" max="16129" width="4.28515625" customWidth="1"/>
  </cols>
  <sheetData>
    <row r="3" spans="1:27" x14ac:dyDescent="0.2">
      <c r="A3" s="1" t="s">
        <v>0</v>
      </c>
      <c r="D3" s="1" t="s">
        <v>1</v>
      </c>
      <c r="K3" s="1" t="s">
        <v>14</v>
      </c>
    </row>
    <row r="4" spans="1:27" x14ac:dyDescent="0.2">
      <c r="A4" s="1" t="s">
        <v>2</v>
      </c>
      <c r="I4" s="1" t="s">
        <v>15</v>
      </c>
      <c r="K4" s="1" t="s">
        <v>16</v>
      </c>
    </row>
    <row r="5" spans="1:27" x14ac:dyDescent="0.2">
      <c r="A5" s="1" t="s">
        <v>17</v>
      </c>
    </row>
    <row r="6" spans="1:27" x14ac:dyDescent="0.2">
      <c r="A6" s="1" t="s">
        <v>3</v>
      </c>
    </row>
    <row r="8" spans="1:27" x14ac:dyDescent="0.2">
      <c r="B8" t="s">
        <v>18</v>
      </c>
      <c r="E8" t="s">
        <v>19</v>
      </c>
    </row>
    <row r="10" spans="1:27" x14ac:dyDescent="0.2">
      <c r="B10" t="s">
        <v>4</v>
      </c>
      <c r="O10" s="1" t="s">
        <v>13</v>
      </c>
      <c r="P10" s="1" t="s">
        <v>20</v>
      </c>
    </row>
    <row r="11" spans="1:27" x14ac:dyDescent="0.2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O11" s="2">
        <v>1</v>
      </c>
      <c r="P11" s="2">
        <v>2</v>
      </c>
      <c r="Q11" s="2">
        <v>3</v>
      </c>
      <c r="R11" s="2">
        <v>4</v>
      </c>
      <c r="S11" s="2">
        <v>5</v>
      </c>
      <c r="T11" s="2">
        <v>6</v>
      </c>
      <c r="U11" s="2">
        <v>7</v>
      </c>
      <c r="V11" s="2">
        <v>8</v>
      </c>
      <c r="W11" s="2">
        <v>9</v>
      </c>
      <c r="X11" s="2">
        <v>10</v>
      </c>
      <c r="Y11" s="2">
        <v>11</v>
      </c>
      <c r="Z11" s="2">
        <v>12</v>
      </c>
      <c r="AA11" s="2"/>
    </row>
    <row r="12" spans="1:27" x14ac:dyDescent="0.2">
      <c r="A12" s="2" t="s">
        <v>5</v>
      </c>
      <c r="B12" s="3">
        <v>74468</v>
      </c>
      <c r="C12" s="4">
        <v>79394</v>
      </c>
      <c r="D12" s="4">
        <v>92041</v>
      </c>
      <c r="E12" s="4">
        <v>94273</v>
      </c>
      <c r="F12" s="4">
        <v>84307</v>
      </c>
      <c r="G12" s="4">
        <v>89674</v>
      </c>
      <c r="H12" s="4">
        <v>87058</v>
      </c>
      <c r="I12" s="4">
        <v>86591</v>
      </c>
      <c r="J12" s="4">
        <v>87664</v>
      </c>
      <c r="K12" s="4">
        <v>86887</v>
      </c>
      <c r="L12" s="4">
        <v>94613</v>
      </c>
      <c r="M12" s="5">
        <v>97688</v>
      </c>
      <c r="O12">
        <f>AVERAGE(B12:B17)</f>
        <v>73624.666666666672</v>
      </c>
      <c r="P12">
        <f>C12-73624</f>
        <v>5770</v>
      </c>
      <c r="Q12">
        <f t="shared" ref="Q12:Z19" si="0">D12-73624</f>
        <v>18417</v>
      </c>
      <c r="R12">
        <f t="shared" si="0"/>
        <v>20649</v>
      </c>
      <c r="S12">
        <f t="shared" si="0"/>
        <v>10683</v>
      </c>
      <c r="T12">
        <f t="shared" si="0"/>
        <v>16050</v>
      </c>
      <c r="U12">
        <f t="shared" si="0"/>
        <v>13434</v>
      </c>
      <c r="V12">
        <f t="shared" si="0"/>
        <v>12967</v>
      </c>
      <c r="W12">
        <f t="shared" si="0"/>
        <v>14040</v>
      </c>
      <c r="X12">
        <f t="shared" si="0"/>
        <v>13263</v>
      </c>
      <c r="Y12">
        <f t="shared" si="0"/>
        <v>20989</v>
      </c>
      <c r="Z12">
        <f t="shared" si="0"/>
        <v>24064</v>
      </c>
    </row>
    <row r="13" spans="1:27" x14ac:dyDescent="0.2">
      <c r="A13" s="2" t="s">
        <v>6</v>
      </c>
      <c r="B13" s="6">
        <v>74712</v>
      </c>
      <c r="C13" s="7">
        <v>74375</v>
      </c>
      <c r="D13" s="7">
        <v>92835</v>
      </c>
      <c r="E13" s="7">
        <v>97791</v>
      </c>
      <c r="F13" s="7">
        <v>96707</v>
      </c>
      <c r="G13" s="7">
        <v>92884</v>
      </c>
      <c r="H13" s="7">
        <v>78210</v>
      </c>
      <c r="I13" s="7">
        <v>80861</v>
      </c>
      <c r="J13" s="7">
        <v>79016</v>
      </c>
      <c r="K13" s="7">
        <v>79033</v>
      </c>
      <c r="L13" s="7">
        <v>95455</v>
      </c>
      <c r="M13" s="8">
        <v>138626</v>
      </c>
      <c r="P13">
        <f t="shared" ref="P13:P19" si="1">C13-73624</f>
        <v>751</v>
      </c>
      <c r="Q13">
        <f t="shared" si="0"/>
        <v>19211</v>
      </c>
      <c r="R13">
        <f t="shared" si="0"/>
        <v>24167</v>
      </c>
      <c r="S13">
        <f t="shared" si="0"/>
        <v>23083</v>
      </c>
      <c r="T13">
        <f t="shared" si="0"/>
        <v>19260</v>
      </c>
      <c r="U13">
        <f t="shared" si="0"/>
        <v>4586</v>
      </c>
      <c r="V13">
        <f t="shared" si="0"/>
        <v>7237</v>
      </c>
      <c r="W13">
        <f t="shared" si="0"/>
        <v>5392</v>
      </c>
      <c r="X13">
        <f t="shared" si="0"/>
        <v>5409</v>
      </c>
      <c r="Y13">
        <f t="shared" si="0"/>
        <v>21831</v>
      </c>
      <c r="Z13">
        <f t="shared" si="0"/>
        <v>65002</v>
      </c>
    </row>
    <row r="14" spans="1:27" x14ac:dyDescent="0.2">
      <c r="A14" s="2" t="s">
        <v>7</v>
      </c>
      <c r="B14" s="6">
        <v>71136</v>
      </c>
      <c r="C14" s="7">
        <v>79385</v>
      </c>
      <c r="D14" s="7">
        <v>84576</v>
      </c>
      <c r="E14" s="7">
        <v>112327</v>
      </c>
      <c r="F14" s="7">
        <v>78675</v>
      </c>
      <c r="G14" s="7">
        <v>78408</v>
      </c>
      <c r="H14" s="7">
        <v>81149</v>
      </c>
      <c r="I14" s="7">
        <v>75868</v>
      </c>
      <c r="J14" s="7">
        <v>77130</v>
      </c>
      <c r="K14" s="7">
        <v>76099</v>
      </c>
      <c r="L14" s="7">
        <v>74768</v>
      </c>
      <c r="M14" s="8">
        <v>93939</v>
      </c>
      <c r="P14">
        <f t="shared" si="1"/>
        <v>5761</v>
      </c>
      <c r="Q14">
        <f t="shared" si="0"/>
        <v>10952</v>
      </c>
      <c r="R14">
        <f t="shared" si="0"/>
        <v>38703</v>
      </c>
      <c r="S14">
        <f t="shared" si="0"/>
        <v>5051</v>
      </c>
      <c r="T14">
        <f t="shared" si="0"/>
        <v>4784</v>
      </c>
      <c r="U14">
        <f t="shared" si="0"/>
        <v>7525</v>
      </c>
      <c r="V14">
        <f t="shared" si="0"/>
        <v>2244</v>
      </c>
      <c r="W14">
        <f t="shared" si="0"/>
        <v>3506</v>
      </c>
      <c r="X14">
        <f t="shared" si="0"/>
        <v>2475</v>
      </c>
      <c r="Y14">
        <f t="shared" si="0"/>
        <v>1144</v>
      </c>
      <c r="Z14">
        <f t="shared" si="0"/>
        <v>20315</v>
      </c>
    </row>
    <row r="15" spans="1:27" x14ac:dyDescent="0.2">
      <c r="A15" s="2" t="s">
        <v>8</v>
      </c>
      <c r="B15" s="6">
        <v>70930</v>
      </c>
      <c r="C15" s="7">
        <v>82266</v>
      </c>
      <c r="D15" s="7">
        <v>82875</v>
      </c>
      <c r="E15" s="7">
        <v>109407</v>
      </c>
      <c r="F15" s="7">
        <v>78972</v>
      </c>
      <c r="G15" s="7">
        <v>78853</v>
      </c>
      <c r="H15" s="7">
        <v>78881</v>
      </c>
      <c r="I15" s="7">
        <v>76079</v>
      </c>
      <c r="J15" s="7">
        <v>75644</v>
      </c>
      <c r="K15" s="7">
        <v>75573</v>
      </c>
      <c r="L15" s="7">
        <v>77032</v>
      </c>
      <c r="M15" s="8">
        <v>207736</v>
      </c>
      <c r="P15">
        <f t="shared" si="1"/>
        <v>8642</v>
      </c>
      <c r="Q15">
        <f t="shared" si="0"/>
        <v>9251</v>
      </c>
      <c r="R15">
        <f t="shared" si="0"/>
        <v>35783</v>
      </c>
      <c r="S15">
        <f t="shared" si="0"/>
        <v>5348</v>
      </c>
      <c r="T15">
        <f t="shared" si="0"/>
        <v>5229</v>
      </c>
      <c r="U15">
        <f t="shared" si="0"/>
        <v>5257</v>
      </c>
      <c r="V15">
        <f t="shared" si="0"/>
        <v>2455</v>
      </c>
      <c r="W15">
        <f t="shared" si="0"/>
        <v>2020</v>
      </c>
      <c r="X15">
        <f t="shared" si="0"/>
        <v>1949</v>
      </c>
      <c r="Y15">
        <f t="shared" si="0"/>
        <v>3408</v>
      </c>
      <c r="Z15">
        <f t="shared" si="0"/>
        <v>134112</v>
      </c>
    </row>
    <row r="16" spans="1:27" x14ac:dyDescent="0.2">
      <c r="A16" s="2" t="s">
        <v>9</v>
      </c>
      <c r="B16" s="6">
        <v>70266</v>
      </c>
      <c r="C16" s="7">
        <v>79424</v>
      </c>
      <c r="D16" s="7">
        <v>94571</v>
      </c>
      <c r="E16" s="7">
        <v>84262</v>
      </c>
      <c r="F16" s="7">
        <v>79749</v>
      </c>
      <c r="G16" s="7">
        <v>82578</v>
      </c>
      <c r="H16" s="7">
        <v>81615</v>
      </c>
      <c r="I16" s="7">
        <v>77929</v>
      </c>
      <c r="J16" s="7">
        <v>78648</v>
      </c>
      <c r="K16" s="7">
        <v>76907</v>
      </c>
      <c r="L16" s="7">
        <v>79633</v>
      </c>
      <c r="M16" s="8">
        <v>1226</v>
      </c>
      <c r="P16">
        <f t="shared" si="1"/>
        <v>5800</v>
      </c>
      <c r="Q16">
        <f t="shared" si="0"/>
        <v>20947</v>
      </c>
      <c r="R16">
        <f t="shared" si="0"/>
        <v>10638</v>
      </c>
      <c r="S16">
        <f t="shared" si="0"/>
        <v>6125</v>
      </c>
      <c r="T16">
        <f t="shared" si="0"/>
        <v>8954</v>
      </c>
      <c r="U16">
        <f t="shared" si="0"/>
        <v>7991</v>
      </c>
      <c r="V16">
        <f t="shared" si="0"/>
        <v>4305</v>
      </c>
      <c r="W16">
        <f t="shared" si="0"/>
        <v>5024</v>
      </c>
      <c r="X16">
        <f t="shared" si="0"/>
        <v>3283</v>
      </c>
      <c r="Y16">
        <f t="shared" si="0"/>
        <v>6009</v>
      </c>
      <c r="Z16">
        <f t="shared" si="0"/>
        <v>-72398</v>
      </c>
    </row>
    <row r="17" spans="1:26" x14ac:dyDescent="0.2">
      <c r="A17" s="2" t="s">
        <v>10</v>
      </c>
      <c r="B17" s="6">
        <v>80236</v>
      </c>
      <c r="C17" s="7">
        <v>77852</v>
      </c>
      <c r="D17" s="7">
        <v>83146</v>
      </c>
      <c r="E17" s="7">
        <v>80218</v>
      </c>
      <c r="F17" s="7">
        <v>76878</v>
      </c>
      <c r="G17" s="7">
        <v>80364</v>
      </c>
      <c r="H17" s="7">
        <v>83213</v>
      </c>
      <c r="I17" s="7">
        <v>81292</v>
      </c>
      <c r="J17" s="7">
        <v>78524</v>
      </c>
      <c r="K17" s="7">
        <v>78462</v>
      </c>
      <c r="L17" s="7">
        <v>75536</v>
      </c>
      <c r="M17" s="8">
        <v>1183</v>
      </c>
      <c r="P17">
        <f t="shared" si="1"/>
        <v>4228</v>
      </c>
      <c r="Q17">
        <f t="shared" si="0"/>
        <v>9522</v>
      </c>
      <c r="R17">
        <f t="shared" si="0"/>
        <v>6594</v>
      </c>
      <c r="S17">
        <f t="shared" si="0"/>
        <v>3254</v>
      </c>
      <c r="T17">
        <f t="shared" si="0"/>
        <v>6740</v>
      </c>
      <c r="U17">
        <f t="shared" si="0"/>
        <v>9589</v>
      </c>
      <c r="V17">
        <f t="shared" si="0"/>
        <v>7668</v>
      </c>
      <c r="W17">
        <f t="shared" si="0"/>
        <v>4900</v>
      </c>
      <c r="X17">
        <f t="shared" si="0"/>
        <v>4838</v>
      </c>
      <c r="Y17">
        <f t="shared" si="0"/>
        <v>1912</v>
      </c>
      <c r="Z17">
        <f t="shared" si="0"/>
        <v>-72441</v>
      </c>
    </row>
    <row r="18" spans="1:26" x14ac:dyDescent="0.2">
      <c r="A18" s="2" t="s">
        <v>11</v>
      </c>
      <c r="B18" s="6">
        <v>1646</v>
      </c>
      <c r="C18" s="7">
        <v>82238</v>
      </c>
      <c r="D18" s="7">
        <v>76482</v>
      </c>
      <c r="E18" s="7">
        <v>77671</v>
      </c>
      <c r="F18" s="7">
        <v>77898</v>
      </c>
      <c r="G18" s="7">
        <v>75969</v>
      </c>
      <c r="H18" s="7">
        <v>76111</v>
      </c>
      <c r="I18" s="7">
        <v>75250</v>
      </c>
      <c r="J18" s="7">
        <v>71511</v>
      </c>
      <c r="K18" s="7">
        <v>83910</v>
      </c>
      <c r="L18" s="7">
        <v>74073</v>
      </c>
      <c r="M18" s="8">
        <v>1458</v>
      </c>
      <c r="P18">
        <f t="shared" si="1"/>
        <v>8614</v>
      </c>
      <c r="Q18">
        <f t="shared" si="0"/>
        <v>2858</v>
      </c>
      <c r="R18">
        <f t="shared" si="0"/>
        <v>4047</v>
      </c>
      <c r="S18">
        <f t="shared" si="0"/>
        <v>4274</v>
      </c>
      <c r="T18">
        <f t="shared" si="0"/>
        <v>2345</v>
      </c>
      <c r="U18">
        <f t="shared" si="0"/>
        <v>2487</v>
      </c>
      <c r="V18">
        <f t="shared" si="0"/>
        <v>1626</v>
      </c>
      <c r="W18">
        <f t="shared" si="0"/>
        <v>-2113</v>
      </c>
      <c r="X18">
        <f t="shared" si="0"/>
        <v>10286</v>
      </c>
      <c r="Y18">
        <f t="shared" si="0"/>
        <v>449</v>
      </c>
      <c r="Z18">
        <f t="shared" si="0"/>
        <v>-72166</v>
      </c>
    </row>
    <row r="19" spans="1:26" x14ac:dyDescent="0.2">
      <c r="A19" s="2" t="s">
        <v>12</v>
      </c>
      <c r="B19" s="9">
        <v>1682</v>
      </c>
      <c r="C19" s="10">
        <v>76926</v>
      </c>
      <c r="D19" s="10">
        <v>79530</v>
      </c>
      <c r="E19" s="10">
        <v>69582</v>
      </c>
      <c r="F19" s="10">
        <v>78980</v>
      </c>
      <c r="G19" s="10">
        <v>76374</v>
      </c>
      <c r="H19" s="10">
        <v>76507</v>
      </c>
      <c r="I19" s="10">
        <v>79126</v>
      </c>
      <c r="J19" s="10">
        <v>72322</v>
      </c>
      <c r="K19" s="10">
        <v>90685</v>
      </c>
      <c r="L19" s="10">
        <v>73122</v>
      </c>
      <c r="M19" s="11">
        <v>1424</v>
      </c>
      <c r="P19">
        <f t="shared" si="1"/>
        <v>3302</v>
      </c>
      <c r="Q19">
        <f t="shared" si="0"/>
        <v>5906</v>
      </c>
      <c r="R19">
        <f t="shared" si="0"/>
        <v>-4042</v>
      </c>
      <c r="S19">
        <f t="shared" si="0"/>
        <v>5356</v>
      </c>
      <c r="T19">
        <f t="shared" si="0"/>
        <v>2750</v>
      </c>
      <c r="U19">
        <f t="shared" si="0"/>
        <v>2883</v>
      </c>
      <c r="V19">
        <f t="shared" si="0"/>
        <v>5502</v>
      </c>
      <c r="W19">
        <f t="shared" si="0"/>
        <v>-1302</v>
      </c>
      <c r="X19">
        <f t="shared" si="0"/>
        <v>17061</v>
      </c>
      <c r="Y19">
        <f t="shared" si="0"/>
        <v>-502</v>
      </c>
      <c r="Z19">
        <f t="shared" si="0"/>
        <v>-72200</v>
      </c>
    </row>
    <row r="22" spans="1:26" x14ac:dyDescent="0.2">
      <c r="E22" t="s">
        <v>21</v>
      </c>
    </row>
    <row r="24" spans="1:26" x14ac:dyDescent="0.2">
      <c r="A24" s="1" t="s">
        <v>0</v>
      </c>
      <c r="D24" s="1" t="s">
        <v>1</v>
      </c>
      <c r="K24" s="1" t="s">
        <v>22</v>
      </c>
    </row>
    <row r="25" spans="1:26" x14ac:dyDescent="0.2">
      <c r="A25" s="1" t="s">
        <v>2</v>
      </c>
      <c r="I25" s="1" t="s">
        <v>15</v>
      </c>
      <c r="K25" s="1" t="s">
        <v>23</v>
      </c>
    </row>
    <row r="26" spans="1:26" x14ac:dyDescent="0.2">
      <c r="A26" s="1" t="s">
        <v>17</v>
      </c>
    </row>
    <row r="27" spans="1:26" x14ac:dyDescent="0.2">
      <c r="A27" s="1" t="s">
        <v>3</v>
      </c>
    </row>
    <row r="31" spans="1:26" x14ac:dyDescent="0.2">
      <c r="B31" t="s">
        <v>4</v>
      </c>
      <c r="O31" s="1" t="s">
        <v>13</v>
      </c>
      <c r="P31" s="1" t="s">
        <v>20</v>
      </c>
    </row>
    <row r="32" spans="1:26" x14ac:dyDescent="0.2"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  <c r="K32" s="2">
        <v>10</v>
      </c>
      <c r="L32" s="2">
        <v>11</v>
      </c>
      <c r="M32" s="2">
        <v>12</v>
      </c>
      <c r="O32" s="2">
        <v>1</v>
      </c>
      <c r="P32" s="2">
        <v>2</v>
      </c>
      <c r="Q32" s="2">
        <v>3</v>
      </c>
      <c r="R32" s="2">
        <v>4</v>
      </c>
      <c r="S32" s="2">
        <v>5</v>
      </c>
      <c r="T32" s="2">
        <v>6</v>
      </c>
      <c r="U32" s="2">
        <v>7</v>
      </c>
      <c r="V32" s="2">
        <v>8</v>
      </c>
      <c r="W32" s="2">
        <v>9</v>
      </c>
      <c r="X32" s="2">
        <v>10</v>
      </c>
      <c r="Y32" s="2">
        <v>11</v>
      </c>
      <c r="Z32" s="2">
        <v>12</v>
      </c>
    </row>
    <row r="33" spans="1:26" x14ac:dyDescent="0.2">
      <c r="A33" s="2" t="s">
        <v>5</v>
      </c>
      <c r="B33" s="3">
        <v>41114</v>
      </c>
      <c r="C33" s="4">
        <v>53402</v>
      </c>
      <c r="D33" s="4">
        <v>74263</v>
      </c>
      <c r="E33" s="4">
        <v>78662</v>
      </c>
      <c r="F33" s="4">
        <v>75776</v>
      </c>
      <c r="G33" s="4">
        <v>79489</v>
      </c>
      <c r="H33" s="4">
        <v>70800</v>
      </c>
      <c r="I33" s="4">
        <v>67794</v>
      </c>
      <c r="J33" s="4">
        <v>70441</v>
      </c>
      <c r="K33" s="4">
        <v>70787</v>
      </c>
      <c r="L33" s="4">
        <v>73350</v>
      </c>
      <c r="M33" s="5">
        <v>54360</v>
      </c>
      <c r="O33">
        <f>AVERAGE(B33:B38)</f>
        <v>40328.833333333336</v>
      </c>
      <c r="P33">
        <f>C33-40328</f>
        <v>13074</v>
      </c>
      <c r="Q33">
        <f t="shared" ref="Q33:Z40" si="2">D33-40328</f>
        <v>33935</v>
      </c>
      <c r="R33">
        <f t="shared" si="2"/>
        <v>38334</v>
      </c>
      <c r="S33">
        <f t="shared" si="2"/>
        <v>35448</v>
      </c>
      <c r="T33">
        <f t="shared" si="2"/>
        <v>39161</v>
      </c>
      <c r="U33">
        <f t="shared" si="2"/>
        <v>30472</v>
      </c>
      <c r="V33">
        <f t="shared" si="2"/>
        <v>27466</v>
      </c>
      <c r="W33">
        <f t="shared" si="2"/>
        <v>30113</v>
      </c>
      <c r="X33">
        <f t="shared" si="2"/>
        <v>30459</v>
      </c>
      <c r="Y33">
        <f t="shared" si="2"/>
        <v>33022</v>
      </c>
      <c r="Z33">
        <f t="shared" si="2"/>
        <v>14032</v>
      </c>
    </row>
    <row r="34" spans="1:26" x14ac:dyDescent="0.2">
      <c r="A34" s="2" t="s">
        <v>6</v>
      </c>
      <c r="B34" s="6">
        <v>40822</v>
      </c>
      <c r="C34" s="7">
        <v>50433</v>
      </c>
      <c r="D34" s="7">
        <v>77900</v>
      </c>
      <c r="E34" s="7">
        <v>85293</v>
      </c>
      <c r="F34" s="7">
        <v>84774</v>
      </c>
      <c r="G34" s="7">
        <v>78884</v>
      </c>
      <c r="H34" s="7">
        <v>54359</v>
      </c>
      <c r="I34" s="7">
        <v>57237</v>
      </c>
      <c r="J34" s="7">
        <v>54792</v>
      </c>
      <c r="K34" s="7">
        <v>57813</v>
      </c>
      <c r="L34" s="7">
        <v>75292</v>
      </c>
      <c r="M34" s="8">
        <v>119780</v>
      </c>
      <c r="P34">
        <f t="shared" ref="P34:P40" si="3">C34-40328</f>
        <v>10105</v>
      </c>
      <c r="Q34">
        <f t="shared" si="2"/>
        <v>37572</v>
      </c>
      <c r="R34">
        <f t="shared" si="2"/>
        <v>44965</v>
      </c>
      <c r="S34">
        <f t="shared" si="2"/>
        <v>44446</v>
      </c>
      <c r="T34">
        <f t="shared" si="2"/>
        <v>38556</v>
      </c>
      <c r="U34">
        <f t="shared" si="2"/>
        <v>14031</v>
      </c>
      <c r="V34">
        <f t="shared" si="2"/>
        <v>16909</v>
      </c>
      <c r="W34">
        <f t="shared" si="2"/>
        <v>14464</v>
      </c>
      <c r="X34">
        <f t="shared" si="2"/>
        <v>17485</v>
      </c>
      <c r="Y34">
        <f t="shared" si="2"/>
        <v>34964</v>
      </c>
      <c r="Z34">
        <f t="shared" si="2"/>
        <v>79452</v>
      </c>
    </row>
    <row r="35" spans="1:26" x14ac:dyDescent="0.2">
      <c r="A35" s="2" t="s">
        <v>7</v>
      </c>
      <c r="B35" s="6">
        <v>38755</v>
      </c>
      <c r="C35" s="7">
        <v>50081</v>
      </c>
      <c r="D35" s="7">
        <v>62289</v>
      </c>
      <c r="E35" s="7">
        <v>74504</v>
      </c>
      <c r="F35" s="7">
        <v>52963</v>
      </c>
      <c r="G35" s="7">
        <v>53338</v>
      </c>
      <c r="H35" s="7">
        <v>58209</v>
      </c>
      <c r="I35" s="7">
        <v>47946</v>
      </c>
      <c r="J35" s="7">
        <v>54364</v>
      </c>
      <c r="K35" s="7">
        <v>52281</v>
      </c>
      <c r="L35" s="7">
        <v>49074</v>
      </c>
      <c r="M35" s="8">
        <v>51906</v>
      </c>
      <c r="P35">
        <f t="shared" si="3"/>
        <v>9753</v>
      </c>
      <c r="Q35">
        <f t="shared" si="2"/>
        <v>21961</v>
      </c>
      <c r="R35">
        <f t="shared" si="2"/>
        <v>34176</v>
      </c>
      <c r="S35">
        <f t="shared" si="2"/>
        <v>12635</v>
      </c>
      <c r="T35">
        <f t="shared" si="2"/>
        <v>13010</v>
      </c>
      <c r="U35">
        <f t="shared" si="2"/>
        <v>17881</v>
      </c>
      <c r="V35">
        <f t="shared" si="2"/>
        <v>7618</v>
      </c>
      <c r="W35">
        <f t="shared" si="2"/>
        <v>14036</v>
      </c>
      <c r="X35">
        <f t="shared" si="2"/>
        <v>11953</v>
      </c>
      <c r="Y35">
        <f t="shared" si="2"/>
        <v>8746</v>
      </c>
      <c r="Z35">
        <f t="shared" si="2"/>
        <v>11578</v>
      </c>
    </row>
    <row r="36" spans="1:26" x14ac:dyDescent="0.2">
      <c r="A36" s="2" t="s">
        <v>8</v>
      </c>
      <c r="B36" s="6">
        <v>39134</v>
      </c>
      <c r="C36" s="7">
        <v>54504</v>
      </c>
      <c r="D36" s="7">
        <v>55015</v>
      </c>
      <c r="E36" s="7">
        <v>68701</v>
      </c>
      <c r="F36" s="7">
        <v>53170</v>
      </c>
      <c r="G36" s="7">
        <v>54025</v>
      </c>
      <c r="H36" s="7">
        <v>53397</v>
      </c>
      <c r="I36" s="7">
        <v>49553</v>
      </c>
      <c r="J36" s="7">
        <v>48991</v>
      </c>
      <c r="K36" s="7">
        <v>51507</v>
      </c>
      <c r="L36" s="7">
        <v>54552</v>
      </c>
      <c r="M36" s="8">
        <v>208666</v>
      </c>
      <c r="P36">
        <f t="shared" si="3"/>
        <v>14176</v>
      </c>
      <c r="Q36">
        <f t="shared" si="2"/>
        <v>14687</v>
      </c>
      <c r="R36">
        <f t="shared" si="2"/>
        <v>28373</v>
      </c>
      <c r="S36">
        <f t="shared" si="2"/>
        <v>12842</v>
      </c>
      <c r="T36">
        <f t="shared" si="2"/>
        <v>13697</v>
      </c>
      <c r="U36">
        <f t="shared" si="2"/>
        <v>13069</v>
      </c>
      <c r="V36">
        <f t="shared" si="2"/>
        <v>9225</v>
      </c>
      <c r="W36">
        <f t="shared" si="2"/>
        <v>8663</v>
      </c>
      <c r="X36">
        <f t="shared" si="2"/>
        <v>11179</v>
      </c>
      <c r="Y36">
        <f t="shared" si="2"/>
        <v>14224</v>
      </c>
      <c r="Z36">
        <f t="shared" si="2"/>
        <v>168338</v>
      </c>
    </row>
    <row r="37" spans="1:26" x14ac:dyDescent="0.2">
      <c r="A37" s="2" t="s">
        <v>9</v>
      </c>
      <c r="B37" s="6">
        <v>38464</v>
      </c>
      <c r="C37" s="7">
        <v>53350</v>
      </c>
      <c r="D37" s="7">
        <v>76976</v>
      </c>
      <c r="E37" s="7">
        <v>61000</v>
      </c>
      <c r="F37" s="7">
        <v>54897</v>
      </c>
      <c r="G37" s="7">
        <v>59930</v>
      </c>
      <c r="H37" s="7">
        <v>58099</v>
      </c>
      <c r="I37" s="7">
        <v>53881</v>
      </c>
      <c r="J37" s="7">
        <v>55645</v>
      </c>
      <c r="K37" s="7">
        <v>53024</v>
      </c>
      <c r="L37" s="7">
        <v>58109</v>
      </c>
      <c r="M37" s="8">
        <v>714</v>
      </c>
      <c r="P37">
        <f t="shared" si="3"/>
        <v>13022</v>
      </c>
      <c r="Q37">
        <f t="shared" si="2"/>
        <v>36648</v>
      </c>
      <c r="R37">
        <f t="shared" si="2"/>
        <v>20672</v>
      </c>
      <c r="S37">
        <f t="shared" si="2"/>
        <v>14569</v>
      </c>
      <c r="T37">
        <f t="shared" si="2"/>
        <v>19602</v>
      </c>
      <c r="U37">
        <f t="shared" si="2"/>
        <v>17771</v>
      </c>
      <c r="V37">
        <f t="shared" si="2"/>
        <v>13553</v>
      </c>
      <c r="W37">
        <f t="shared" si="2"/>
        <v>15317</v>
      </c>
      <c r="X37">
        <f t="shared" si="2"/>
        <v>12696</v>
      </c>
      <c r="Y37">
        <f t="shared" si="2"/>
        <v>17781</v>
      </c>
      <c r="Z37">
        <f t="shared" si="2"/>
        <v>-39614</v>
      </c>
    </row>
    <row r="38" spans="1:26" x14ac:dyDescent="0.2">
      <c r="A38" s="2" t="s">
        <v>10</v>
      </c>
      <c r="B38" s="6">
        <v>43684</v>
      </c>
      <c r="C38" s="7">
        <v>48949</v>
      </c>
      <c r="D38" s="7">
        <v>59368</v>
      </c>
      <c r="E38" s="7">
        <v>56815</v>
      </c>
      <c r="F38" s="7">
        <v>49327</v>
      </c>
      <c r="G38" s="7">
        <v>56384</v>
      </c>
      <c r="H38" s="7">
        <v>62723</v>
      </c>
      <c r="I38" s="7">
        <v>59480</v>
      </c>
      <c r="J38" s="7">
        <v>54183</v>
      </c>
      <c r="K38" s="7">
        <v>56226</v>
      </c>
      <c r="L38" s="7">
        <v>50241</v>
      </c>
      <c r="M38" s="8">
        <v>676</v>
      </c>
      <c r="P38">
        <f t="shared" si="3"/>
        <v>8621</v>
      </c>
      <c r="Q38">
        <f t="shared" si="2"/>
        <v>19040</v>
      </c>
      <c r="R38">
        <f t="shared" si="2"/>
        <v>16487</v>
      </c>
      <c r="S38">
        <f t="shared" si="2"/>
        <v>8999</v>
      </c>
      <c r="T38">
        <f t="shared" si="2"/>
        <v>16056</v>
      </c>
      <c r="U38">
        <f t="shared" si="2"/>
        <v>22395</v>
      </c>
      <c r="V38">
        <f t="shared" si="2"/>
        <v>19152</v>
      </c>
      <c r="W38">
        <f t="shared" si="2"/>
        <v>13855</v>
      </c>
      <c r="X38">
        <f t="shared" si="2"/>
        <v>15898</v>
      </c>
      <c r="Y38">
        <f t="shared" si="2"/>
        <v>9913</v>
      </c>
      <c r="Z38">
        <f t="shared" si="2"/>
        <v>-39652</v>
      </c>
    </row>
    <row r="39" spans="1:26" x14ac:dyDescent="0.2">
      <c r="A39" s="2" t="s">
        <v>11</v>
      </c>
      <c r="B39" s="6">
        <v>886</v>
      </c>
      <c r="C39" s="7">
        <v>56725</v>
      </c>
      <c r="D39" s="7">
        <v>50009</v>
      </c>
      <c r="E39" s="7">
        <v>54322</v>
      </c>
      <c r="F39" s="7">
        <v>51118</v>
      </c>
      <c r="G39" s="7">
        <v>50792</v>
      </c>
      <c r="H39" s="7">
        <v>49767</v>
      </c>
      <c r="I39" s="7">
        <v>49036</v>
      </c>
      <c r="J39" s="7">
        <v>44534</v>
      </c>
      <c r="K39" s="7">
        <v>60864</v>
      </c>
      <c r="L39" s="7">
        <v>48408</v>
      </c>
      <c r="M39" s="8">
        <v>772</v>
      </c>
      <c r="P39">
        <f t="shared" si="3"/>
        <v>16397</v>
      </c>
      <c r="Q39">
        <f t="shared" si="2"/>
        <v>9681</v>
      </c>
      <c r="R39">
        <f t="shared" si="2"/>
        <v>13994</v>
      </c>
      <c r="S39">
        <f t="shared" si="2"/>
        <v>10790</v>
      </c>
      <c r="T39">
        <f t="shared" si="2"/>
        <v>10464</v>
      </c>
      <c r="U39">
        <f t="shared" si="2"/>
        <v>9439</v>
      </c>
      <c r="V39">
        <f t="shared" si="2"/>
        <v>8708</v>
      </c>
      <c r="W39">
        <f t="shared" si="2"/>
        <v>4206</v>
      </c>
      <c r="X39">
        <f t="shared" si="2"/>
        <v>20536</v>
      </c>
      <c r="Y39">
        <f t="shared" si="2"/>
        <v>8080</v>
      </c>
      <c r="Z39">
        <f t="shared" si="2"/>
        <v>-39556</v>
      </c>
    </row>
    <row r="40" spans="1:26" x14ac:dyDescent="0.2">
      <c r="A40" s="2" t="s">
        <v>12</v>
      </c>
      <c r="B40" s="9">
        <v>879</v>
      </c>
      <c r="C40" s="10">
        <v>48271</v>
      </c>
      <c r="D40" s="10">
        <v>54819</v>
      </c>
      <c r="E40" s="10">
        <v>46587</v>
      </c>
      <c r="F40" s="10">
        <v>52927</v>
      </c>
      <c r="G40" s="10">
        <v>51068</v>
      </c>
      <c r="H40" s="10">
        <v>51458</v>
      </c>
      <c r="I40" s="10">
        <v>41712</v>
      </c>
      <c r="J40" s="10">
        <v>44894</v>
      </c>
      <c r="K40" s="10">
        <v>60067</v>
      </c>
      <c r="L40" s="10">
        <v>47529</v>
      </c>
      <c r="M40" s="11">
        <v>770</v>
      </c>
      <c r="P40">
        <f t="shared" si="3"/>
        <v>7943</v>
      </c>
      <c r="Q40">
        <f t="shared" si="2"/>
        <v>14491</v>
      </c>
      <c r="R40">
        <f t="shared" si="2"/>
        <v>6259</v>
      </c>
      <c r="S40">
        <f t="shared" si="2"/>
        <v>12599</v>
      </c>
      <c r="T40">
        <f t="shared" si="2"/>
        <v>10740</v>
      </c>
      <c r="U40">
        <f t="shared" si="2"/>
        <v>11130</v>
      </c>
      <c r="V40">
        <f t="shared" si="2"/>
        <v>1384</v>
      </c>
      <c r="W40">
        <f t="shared" si="2"/>
        <v>4566</v>
      </c>
      <c r="X40">
        <f t="shared" si="2"/>
        <v>19739</v>
      </c>
      <c r="Y40">
        <f t="shared" si="2"/>
        <v>7201</v>
      </c>
      <c r="Z40">
        <f t="shared" si="2"/>
        <v>-39558</v>
      </c>
    </row>
    <row r="43" spans="1:26" x14ac:dyDescent="0.2">
      <c r="E43" t="s">
        <v>24</v>
      </c>
    </row>
    <row r="45" spans="1:26" x14ac:dyDescent="0.2">
      <c r="A45" s="1" t="s">
        <v>0</v>
      </c>
      <c r="D45" s="1" t="s">
        <v>1</v>
      </c>
      <c r="K45" s="1" t="s">
        <v>25</v>
      </c>
    </row>
    <row r="46" spans="1:26" x14ac:dyDescent="0.2">
      <c r="A46" s="1" t="s">
        <v>2</v>
      </c>
      <c r="I46" s="1" t="s">
        <v>15</v>
      </c>
      <c r="K46" s="1" t="s">
        <v>26</v>
      </c>
    </row>
    <row r="47" spans="1:26" x14ac:dyDescent="0.2">
      <c r="A47" s="1" t="s">
        <v>17</v>
      </c>
    </row>
    <row r="48" spans="1:26" x14ac:dyDescent="0.2">
      <c r="A48" s="1" t="s">
        <v>3</v>
      </c>
    </row>
    <row r="52" spans="1:26" x14ac:dyDescent="0.2">
      <c r="B52" t="s">
        <v>4</v>
      </c>
      <c r="O52" s="1" t="s">
        <v>13</v>
      </c>
      <c r="P52" s="1" t="s">
        <v>20</v>
      </c>
    </row>
    <row r="53" spans="1:26" x14ac:dyDescent="0.2">
      <c r="B53" s="2">
        <v>1</v>
      </c>
      <c r="C53" s="2">
        <v>2</v>
      </c>
      <c r="D53" s="2">
        <v>3</v>
      </c>
      <c r="E53" s="2">
        <v>4</v>
      </c>
      <c r="F53" s="2">
        <v>5</v>
      </c>
      <c r="G53" s="2">
        <v>6</v>
      </c>
      <c r="H53" s="2">
        <v>7</v>
      </c>
      <c r="I53" s="2">
        <v>8</v>
      </c>
      <c r="J53" s="2">
        <v>9</v>
      </c>
      <c r="K53" s="2">
        <v>10</v>
      </c>
      <c r="L53" s="2">
        <v>11</v>
      </c>
      <c r="M53" s="2">
        <v>12</v>
      </c>
      <c r="O53" s="2">
        <v>1</v>
      </c>
      <c r="P53" s="2">
        <v>2</v>
      </c>
      <c r="Q53" s="2">
        <v>3</v>
      </c>
      <c r="R53" s="2">
        <v>4</v>
      </c>
      <c r="S53" s="2">
        <v>5</v>
      </c>
      <c r="T53" s="2">
        <v>6</v>
      </c>
      <c r="U53" s="2">
        <v>7</v>
      </c>
      <c r="V53" s="2">
        <v>8</v>
      </c>
      <c r="W53" s="2">
        <v>9</v>
      </c>
      <c r="X53" s="2">
        <v>10</v>
      </c>
      <c r="Y53" s="2">
        <v>11</v>
      </c>
      <c r="Z53" s="2">
        <v>12</v>
      </c>
    </row>
    <row r="54" spans="1:26" x14ac:dyDescent="0.2">
      <c r="A54" s="2" t="s">
        <v>5</v>
      </c>
      <c r="B54" s="3">
        <v>29318</v>
      </c>
      <c r="C54" s="16">
        <v>40318</v>
      </c>
      <c r="D54" s="17">
        <v>79834</v>
      </c>
      <c r="E54" s="17">
        <v>83733</v>
      </c>
      <c r="F54" s="17">
        <v>79328</v>
      </c>
      <c r="G54" s="17">
        <v>60285</v>
      </c>
      <c r="H54" s="17">
        <v>64068</v>
      </c>
      <c r="I54" s="17">
        <v>60382</v>
      </c>
      <c r="J54" s="17">
        <v>64211</v>
      </c>
      <c r="K54" s="17">
        <v>64776</v>
      </c>
      <c r="L54" s="17">
        <v>60099</v>
      </c>
      <c r="M54" s="5">
        <v>37683</v>
      </c>
      <c r="O54">
        <f>AVERAGE(B54:B59)</f>
        <v>28916</v>
      </c>
      <c r="P54">
        <f>C54-28916</f>
        <v>11402</v>
      </c>
      <c r="Q54">
        <f t="shared" ref="Q54:Z61" si="4">D54-28916</f>
        <v>50918</v>
      </c>
      <c r="R54">
        <f t="shared" si="4"/>
        <v>54817</v>
      </c>
      <c r="S54">
        <f t="shared" si="4"/>
        <v>50412</v>
      </c>
      <c r="T54">
        <f t="shared" si="4"/>
        <v>31369</v>
      </c>
      <c r="U54">
        <f t="shared" si="4"/>
        <v>35152</v>
      </c>
      <c r="V54">
        <f t="shared" si="4"/>
        <v>31466</v>
      </c>
      <c r="W54">
        <f t="shared" si="4"/>
        <v>35295</v>
      </c>
      <c r="X54">
        <f t="shared" si="4"/>
        <v>35860</v>
      </c>
      <c r="Y54">
        <f t="shared" si="4"/>
        <v>31183</v>
      </c>
      <c r="Z54">
        <f t="shared" si="4"/>
        <v>8767</v>
      </c>
    </row>
    <row r="55" spans="1:26" x14ac:dyDescent="0.2">
      <c r="A55" s="2" t="s">
        <v>6</v>
      </c>
      <c r="B55" s="6">
        <v>29146</v>
      </c>
      <c r="C55" s="16">
        <v>42420</v>
      </c>
      <c r="D55" s="17">
        <v>71978</v>
      </c>
      <c r="E55" s="17">
        <v>80700</v>
      </c>
      <c r="F55" s="17">
        <v>80376</v>
      </c>
      <c r="G55" s="17">
        <v>51924</v>
      </c>
      <c r="H55" s="17">
        <v>44279</v>
      </c>
      <c r="I55" s="17">
        <v>47959</v>
      </c>
      <c r="J55" s="17">
        <v>45304</v>
      </c>
      <c r="K55" s="17">
        <v>49356</v>
      </c>
      <c r="L55" s="17">
        <v>53424</v>
      </c>
      <c r="M55" s="8">
        <v>112081</v>
      </c>
      <c r="P55">
        <f t="shared" ref="P55:P61" si="5">C55-28916</f>
        <v>13504</v>
      </c>
      <c r="Q55">
        <f t="shared" si="4"/>
        <v>43062</v>
      </c>
      <c r="R55">
        <f t="shared" si="4"/>
        <v>51784</v>
      </c>
      <c r="S55">
        <f t="shared" si="4"/>
        <v>51460</v>
      </c>
      <c r="T55">
        <f t="shared" si="4"/>
        <v>23008</v>
      </c>
      <c r="U55">
        <f t="shared" si="4"/>
        <v>15363</v>
      </c>
      <c r="V55">
        <f t="shared" si="4"/>
        <v>19043</v>
      </c>
      <c r="W55">
        <f t="shared" si="4"/>
        <v>16388</v>
      </c>
      <c r="X55">
        <f t="shared" si="4"/>
        <v>20440</v>
      </c>
      <c r="Y55">
        <f t="shared" si="4"/>
        <v>24508</v>
      </c>
      <c r="Z55">
        <f t="shared" si="4"/>
        <v>83165</v>
      </c>
    </row>
    <row r="56" spans="1:26" x14ac:dyDescent="0.2">
      <c r="A56" s="2" t="s">
        <v>7</v>
      </c>
      <c r="B56" s="6">
        <v>28190</v>
      </c>
      <c r="C56" s="16">
        <v>39870</v>
      </c>
      <c r="D56" s="17">
        <v>53973</v>
      </c>
      <c r="E56" s="17">
        <v>60608</v>
      </c>
      <c r="F56" s="17">
        <v>52855</v>
      </c>
      <c r="G56" s="17">
        <v>43417</v>
      </c>
      <c r="H56" s="17">
        <v>48742</v>
      </c>
      <c r="I56" s="17">
        <v>37751</v>
      </c>
      <c r="J56" s="17">
        <v>44563</v>
      </c>
      <c r="K56" s="17">
        <v>42550</v>
      </c>
      <c r="L56" s="17">
        <v>39133</v>
      </c>
      <c r="M56" s="8">
        <v>36413</v>
      </c>
      <c r="P56">
        <f t="shared" si="5"/>
        <v>10954</v>
      </c>
      <c r="Q56">
        <f t="shared" si="4"/>
        <v>25057</v>
      </c>
      <c r="R56">
        <f t="shared" si="4"/>
        <v>31692</v>
      </c>
      <c r="S56">
        <f t="shared" si="4"/>
        <v>23939</v>
      </c>
      <c r="T56">
        <f t="shared" si="4"/>
        <v>14501</v>
      </c>
      <c r="U56">
        <f t="shared" si="4"/>
        <v>19826</v>
      </c>
      <c r="V56">
        <f t="shared" si="4"/>
        <v>8835</v>
      </c>
      <c r="W56">
        <f t="shared" si="4"/>
        <v>15647</v>
      </c>
      <c r="X56">
        <f t="shared" si="4"/>
        <v>13634</v>
      </c>
      <c r="Y56">
        <f t="shared" si="4"/>
        <v>10217</v>
      </c>
      <c r="Z56">
        <f t="shared" si="4"/>
        <v>7497</v>
      </c>
    </row>
    <row r="57" spans="1:26" x14ac:dyDescent="0.2">
      <c r="A57" s="2" t="s">
        <v>8</v>
      </c>
      <c r="B57" s="6">
        <v>28035</v>
      </c>
      <c r="C57" s="16">
        <v>42635</v>
      </c>
      <c r="D57" s="17">
        <v>44648</v>
      </c>
      <c r="E57" s="17">
        <v>53314</v>
      </c>
      <c r="F57" s="17">
        <v>42875</v>
      </c>
      <c r="G57" s="17">
        <v>44393</v>
      </c>
      <c r="H57" s="17">
        <v>43093</v>
      </c>
      <c r="I57" s="17">
        <v>38623</v>
      </c>
      <c r="J57" s="17">
        <v>38816</v>
      </c>
      <c r="K57" s="17">
        <v>41329</v>
      </c>
      <c r="L57" s="17">
        <v>45944</v>
      </c>
      <c r="M57" s="8">
        <v>206892</v>
      </c>
      <c r="P57">
        <f t="shared" si="5"/>
        <v>13719</v>
      </c>
      <c r="Q57">
        <f t="shared" si="4"/>
        <v>15732</v>
      </c>
      <c r="R57">
        <f t="shared" si="4"/>
        <v>24398</v>
      </c>
      <c r="S57">
        <f t="shared" si="4"/>
        <v>13959</v>
      </c>
      <c r="T57">
        <f t="shared" si="4"/>
        <v>15477</v>
      </c>
      <c r="U57">
        <f t="shared" si="4"/>
        <v>14177</v>
      </c>
      <c r="V57">
        <f t="shared" si="4"/>
        <v>9707</v>
      </c>
      <c r="W57">
        <f t="shared" si="4"/>
        <v>9900</v>
      </c>
      <c r="X57">
        <f t="shared" si="4"/>
        <v>12413</v>
      </c>
      <c r="Y57">
        <f t="shared" si="4"/>
        <v>17028</v>
      </c>
      <c r="Z57">
        <f t="shared" si="4"/>
        <v>177976</v>
      </c>
    </row>
    <row r="58" spans="1:26" x14ac:dyDescent="0.2">
      <c r="A58" s="2" t="s">
        <v>9</v>
      </c>
      <c r="B58" s="6">
        <v>27538</v>
      </c>
      <c r="C58" s="16">
        <v>42079</v>
      </c>
      <c r="D58" s="17">
        <v>59784</v>
      </c>
      <c r="E58" s="17">
        <v>57438</v>
      </c>
      <c r="F58" s="17">
        <v>54626</v>
      </c>
      <c r="G58" s="17">
        <v>49849</v>
      </c>
      <c r="H58" s="17">
        <v>48462</v>
      </c>
      <c r="I58" s="17">
        <v>49605</v>
      </c>
      <c r="J58" s="17">
        <v>45438</v>
      </c>
      <c r="K58" s="17">
        <v>43283</v>
      </c>
      <c r="L58" s="17">
        <v>48547</v>
      </c>
      <c r="M58" s="8">
        <v>480</v>
      </c>
      <c r="P58">
        <f t="shared" si="5"/>
        <v>13163</v>
      </c>
      <c r="Q58">
        <f t="shared" si="4"/>
        <v>30868</v>
      </c>
      <c r="R58">
        <f t="shared" si="4"/>
        <v>28522</v>
      </c>
      <c r="S58">
        <f t="shared" si="4"/>
        <v>25710</v>
      </c>
      <c r="T58">
        <f t="shared" si="4"/>
        <v>20933</v>
      </c>
      <c r="U58">
        <f t="shared" si="4"/>
        <v>19546</v>
      </c>
      <c r="V58">
        <f t="shared" si="4"/>
        <v>20689</v>
      </c>
      <c r="W58">
        <f t="shared" si="4"/>
        <v>16522</v>
      </c>
      <c r="X58">
        <f t="shared" si="4"/>
        <v>14367</v>
      </c>
      <c r="Y58">
        <f t="shared" si="4"/>
        <v>19631</v>
      </c>
      <c r="Z58">
        <f t="shared" si="4"/>
        <v>-28436</v>
      </c>
    </row>
    <row r="59" spans="1:26" x14ac:dyDescent="0.2">
      <c r="A59" s="2" t="s">
        <v>10</v>
      </c>
      <c r="B59" s="6">
        <v>31269</v>
      </c>
      <c r="C59" s="16">
        <v>38593</v>
      </c>
      <c r="D59" s="17">
        <v>51114</v>
      </c>
      <c r="E59" s="17">
        <v>47461</v>
      </c>
      <c r="F59" s="17">
        <v>48896</v>
      </c>
      <c r="G59" s="17">
        <v>47592</v>
      </c>
      <c r="H59" s="17">
        <v>48049</v>
      </c>
      <c r="I59" s="17">
        <v>45649</v>
      </c>
      <c r="J59" s="17">
        <v>44680</v>
      </c>
      <c r="K59" s="17">
        <v>47282</v>
      </c>
      <c r="L59" s="17">
        <v>40220</v>
      </c>
      <c r="M59" s="8">
        <v>446</v>
      </c>
      <c r="P59">
        <f t="shared" si="5"/>
        <v>9677</v>
      </c>
      <c r="Q59">
        <f t="shared" si="4"/>
        <v>22198</v>
      </c>
      <c r="R59">
        <f t="shared" si="4"/>
        <v>18545</v>
      </c>
      <c r="S59">
        <f t="shared" si="4"/>
        <v>19980</v>
      </c>
      <c r="T59">
        <f t="shared" si="4"/>
        <v>18676</v>
      </c>
      <c r="U59">
        <f t="shared" si="4"/>
        <v>19133</v>
      </c>
      <c r="V59">
        <f t="shared" si="4"/>
        <v>16733</v>
      </c>
      <c r="W59">
        <f t="shared" si="4"/>
        <v>15764</v>
      </c>
      <c r="X59">
        <f t="shared" si="4"/>
        <v>18366</v>
      </c>
      <c r="Y59">
        <f t="shared" si="4"/>
        <v>11304</v>
      </c>
      <c r="Z59">
        <f t="shared" si="4"/>
        <v>-28470</v>
      </c>
    </row>
    <row r="60" spans="1:26" x14ac:dyDescent="0.2">
      <c r="A60" s="2" t="s">
        <v>11</v>
      </c>
      <c r="B60" s="6">
        <v>581</v>
      </c>
      <c r="C60" s="16">
        <v>41036</v>
      </c>
      <c r="D60" s="17">
        <v>40114</v>
      </c>
      <c r="E60" s="17">
        <v>45554</v>
      </c>
      <c r="F60" s="17">
        <v>41777</v>
      </c>
      <c r="G60" s="17">
        <v>40829</v>
      </c>
      <c r="H60" s="17">
        <v>40169</v>
      </c>
      <c r="I60" s="17">
        <v>39528</v>
      </c>
      <c r="J60" s="17">
        <v>34299</v>
      </c>
      <c r="K60" s="17">
        <v>52488</v>
      </c>
      <c r="L60" s="17">
        <v>39058</v>
      </c>
      <c r="M60" s="8">
        <v>525</v>
      </c>
      <c r="P60">
        <f t="shared" si="5"/>
        <v>12120</v>
      </c>
      <c r="Q60">
        <f t="shared" si="4"/>
        <v>11198</v>
      </c>
      <c r="R60">
        <f t="shared" si="4"/>
        <v>16638</v>
      </c>
      <c r="S60">
        <f t="shared" si="4"/>
        <v>12861</v>
      </c>
      <c r="T60">
        <f t="shared" si="4"/>
        <v>11913</v>
      </c>
      <c r="U60">
        <f t="shared" si="4"/>
        <v>11253</v>
      </c>
      <c r="V60">
        <f t="shared" si="4"/>
        <v>10612</v>
      </c>
      <c r="W60">
        <f t="shared" si="4"/>
        <v>5383</v>
      </c>
      <c r="X60">
        <f t="shared" si="4"/>
        <v>23572</v>
      </c>
      <c r="Y60">
        <f t="shared" si="4"/>
        <v>10142</v>
      </c>
      <c r="Z60">
        <f t="shared" si="4"/>
        <v>-28391</v>
      </c>
    </row>
    <row r="61" spans="1:26" x14ac:dyDescent="0.2">
      <c r="A61" s="2" t="s">
        <v>12</v>
      </c>
      <c r="B61" s="9">
        <v>582</v>
      </c>
      <c r="C61" s="16">
        <v>38429</v>
      </c>
      <c r="D61" s="17">
        <v>40335</v>
      </c>
      <c r="E61" s="17">
        <v>38446</v>
      </c>
      <c r="F61" s="17">
        <v>43702</v>
      </c>
      <c r="G61" s="17">
        <v>42554</v>
      </c>
      <c r="H61" s="17">
        <v>42394</v>
      </c>
      <c r="I61" s="17">
        <v>41339</v>
      </c>
      <c r="J61" s="17">
        <v>35243</v>
      </c>
      <c r="K61" s="17">
        <v>48800</v>
      </c>
      <c r="L61" s="17">
        <v>37894</v>
      </c>
      <c r="M61" s="11">
        <v>534</v>
      </c>
      <c r="P61">
        <f t="shared" si="5"/>
        <v>9513</v>
      </c>
      <c r="Q61">
        <f t="shared" si="4"/>
        <v>11419</v>
      </c>
      <c r="R61">
        <f t="shared" si="4"/>
        <v>9530</v>
      </c>
      <c r="S61">
        <f t="shared" si="4"/>
        <v>14786</v>
      </c>
      <c r="T61">
        <f t="shared" si="4"/>
        <v>13638</v>
      </c>
      <c r="U61">
        <f t="shared" si="4"/>
        <v>13478</v>
      </c>
      <c r="V61">
        <f t="shared" si="4"/>
        <v>12423</v>
      </c>
      <c r="W61">
        <f t="shared" si="4"/>
        <v>6327</v>
      </c>
      <c r="X61">
        <f t="shared" si="4"/>
        <v>19884</v>
      </c>
      <c r="Y61">
        <f t="shared" si="4"/>
        <v>8978</v>
      </c>
      <c r="Z61">
        <f t="shared" si="4"/>
        <v>-28382</v>
      </c>
    </row>
    <row r="63" spans="1:26" x14ac:dyDescent="0.2">
      <c r="C63" s="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5806-08E2-4F12-BDA5-103FC50BB537}">
  <dimension ref="A1:AI34"/>
  <sheetViews>
    <sheetView tabSelected="1" zoomScale="50" zoomScaleNormal="50" workbookViewId="0">
      <selection activeCell="AF37" sqref="AF37"/>
    </sheetView>
  </sheetViews>
  <sheetFormatPr defaultRowHeight="12.75" x14ac:dyDescent="0.2"/>
  <cols>
    <col min="4" max="4" width="17.42578125" customWidth="1"/>
    <col min="29" max="29" width="9.140625" style="50"/>
    <col min="31" max="35" width="9.140625" style="12"/>
  </cols>
  <sheetData>
    <row r="1" spans="1:34" x14ac:dyDescent="0.2">
      <c r="A1" s="51"/>
      <c r="N1" s="50"/>
      <c r="O1" t="s">
        <v>27</v>
      </c>
    </row>
    <row r="2" spans="1:34" x14ac:dyDescent="0.2">
      <c r="N2" s="50"/>
      <c r="O2" s="18">
        <v>43608</v>
      </c>
      <c r="P2" s="1" t="s">
        <v>28</v>
      </c>
      <c r="Q2" s="1" t="s">
        <v>29</v>
      </c>
      <c r="R2" s="1" t="s">
        <v>30</v>
      </c>
    </row>
    <row r="3" spans="1:34" x14ac:dyDescent="0.2">
      <c r="A3" s="1" t="s">
        <v>0</v>
      </c>
      <c r="D3" s="1" t="s">
        <v>1</v>
      </c>
      <c r="K3" s="1" t="s">
        <v>31</v>
      </c>
      <c r="N3" s="50"/>
      <c r="O3" s="18">
        <v>43609</v>
      </c>
      <c r="P3" s="1" t="s">
        <v>32</v>
      </c>
    </row>
    <row r="4" spans="1:34" ht="15" x14ac:dyDescent="0.25">
      <c r="A4" s="1" t="s">
        <v>33</v>
      </c>
      <c r="I4" s="1" t="s">
        <v>34</v>
      </c>
      <c r="K4" s="1" t="s">
        <v>35</v>
      </c>
      <c r="N4" s="50"/>
      <c r="O4" s="18">
        <v>43613</v>
      </c>
      <c r="P4" s="1" t="s">
        <v>36</v>
      </c>
      <c r="AF4" s="52"/>
      <c r="AG4" s="61"/>
      <c r="AH4" s="61"/>
    </row>
    <row r="5" spans="1:34" x14ac:dyDescent="0.2">
      <c r="A5" s="1" t="s">
        <v>37</v>
      </c>
      <c r="N5" s="50"/>
      <c r="P5" s="1" t="s">
        <v>38</v>
      </c>
      <c r="AE5" s="13"/>
      <c r="AF5" s="52"/>
    </row>
    <row r="6" spans="1:34" x14ac:dyDescent="0.2">
      <c r="A6" s="19" t="s">
        <v>39</v>
      </c>
      <c r="N6" s="50"/>
      <c r="P6" s="1" t="s">
        <v>40</v>
      </c>
      <c r="AE6" s="13"/>
      <c r="AF6" s="52"/>
    </row>
    <row r="7" spans="1:34" x14ac:dyDescent="0.2">
      <c r="N7" s="50"/>
      <c r="P7" s="1" t="s">
        <v>41</v>
      </c>
      <c r="AE7" s="13"/>
      <c r="AF7" s="52"/>
    </row>
    <row r="8" spans="1:34" ht="15" x14ac:dyDescent="0.25">
      <c r="N8" s="50"/>
      <c r="AE8" s="13"/>
      <c r="AF8" s="53"/>
      <c r="AG8" s="54"/>
      <c r="AH8" s="54"/>
    </row>
    <row r="9" spans="1:34" x14ac:dyDescent="0.2">
      <c r="N9" s="50"/>
      <c r="T9" s="1" t="s">
        <v>42</v>
      </c>
      <c r="U9" s="1" t="s">
        <v>43</v>
      </c>
      <c r="V9" s="1" t="s">
        <v>44</v>
      </c>
      <c r="W9" s="1" t="s">
        <v>45</v>
      </c>
      <c r="AE9" s="13"/>
      <c r="AF9" s="52"/>
    </row>
    <row r="10" spans="1:34" x14ac:dyDescent="0.2">
      <c r="B10" s="50" t="s">
        <v>46</v>
      </c>
      <c r="N10" s="50"/>
      <c r="R10" s="20" t="s">
        <v>60</v>
      </c>
      <c r="S10" s="21" t="s">
        <v>47</v>
      </c>
      <c r="T10" s="21" t="s">
        <v>48</v>
      </c>
      <c r="U10" s="20" t="s">
        <v>20</v>
      </c>
      <c r="V10" s="20" t="s">
        <v>20</v>
      </c>
      <c r="W10" s="22" t="s">
        <v>61</v>
      </c>
      <c r="X10" s="23"/>
      <c r="Y10" s="23"/>
      <c r="Z10" s="24"/>
      <c r="AA10" s="24"/>
      <c r="AE10" s="13"/>
      <c r="AF10" s="52"/>
    </row>
    <row r="11" spans="1:34" x14ac:dyDescent="0.2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50"/>
      <c r="P11" s="25"/>
      <c r="Q11" s="26">
        <v>1</v>
      </c>
      <c r="R11" s="26">
        <v>2</v>
      </c>
      <c r="S11" s="26">
        <v>3</v>
      </c>
      <c r="T11" s="26">
        <v>4</v>
      </c>
      <c r="U11" s="26">
        <v>5</v>
      </c>
      <c r="V11" s="26">
        <v>6</v>
      </c>
      <c r="W11" s="26">
        <v>7</v>
      </c>
      <c r="X11" s="26">
        <v>8</v>
      </c>
      <c r="Y11" s="26">
        <v>9</v>
      </c>
      <c r="Z11" s="26">
        <v>10</v>
      </c>
      <c r="AA11" s="26">
        <v>11</v>
      </c>
      <c r="AB11" s="26">
        <v>12</v>
      </c>
      <c r="AE11" s="13"/>
      <c r="AF11" s="52"/>
    </row>
    <row r="12" spans="1:34" ht="13.5" thickBot="1" x14ac:dyDescent="0.25">
      <c r="A12" s="2" t="s">
        <v>5</v>
      </c>
      <c r="B12" s="3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5">
        <v>0</v>
      </c>
      <c r="N12" s="50"/>
      <c r="P12" s="26" t="s">
        <v>5</v>
      </c>
      <c r="Q12" s="3"/>
      <c r="R12" s="1" t="s">
        <v>49</v>
      </c>
      <c r="S12" s="1" t="s">
        <v>50</v>
      </c>
      <c r="T12" s="1" t="s">
        <v>51</v>
      </c>
      <c r="U12" s="1" t="s">
        <v>52</v>
      </c>
      <c r="V12" s="1" t="s">
        <v>53</v>
      </c>
      <c r="W12" s="1" t="s">
        <v>54</v>
      </c>
      <c r="X12" s="1"/>
      <c r="Y12" s="1"/>
      <c r="Z12" s="1"/>
      <c r="AA12" s="27"/>
      <c r="AB12" s="28" t="s">
        <v>55</v>
      </c>
    </row>
    <row r="13" spans="1:34" x14ac:dyDescent="0.2">
      <c r="A13" s="2" t="s">
        <v>6</v>
      </c>
      <c r="B13" s="6">
        <v>23226</v>
      </c>
      <c r="C13" s="29">
        <v>7698</v>
      </c>
      <c r="D13" s="29">
        <v>6967</v>
      </c>
      <c r="E13" s="29">
        <v>6919</v>
      </c>
      <c r="F13" s="29">
        <v>4332</v>
      </c>
      <c r="G13" s="29">
        <v>3736</v>
      </c>
      <c r="H13" s="29">
        <v>4967</v>
      </c>
      <c r="I13" s="29">
        <v>0</v>
      </c>
      <c r="J13" s="29">
        <v>2</v>
      </c>
      <c r="K13" s="29">
        <v>0</v>
      </c>
      <c r="L13" s="29">
        <v>7</v>
      </c>
      <c r="M13" s="8">
        <v>0</v>
      </c>
      <c r="N13" s="50"/>
      <c r="P13" s="26" t="s">
        <v>6</v>
      </c>
      <c r="Q13" s="30" t="s">
        <v>56</v>
      </c>
      <c r="R13" s="31" t="s">
        <v>57</v>
      </c>
      <c r="S13" s="32"/>
      <c r="T13" s="32"/>
      <c r="U13" s="33"/>
      <c r="V13" s="34"/>
      <c r="W13" s="35"/>
      <c r="X13" s="36"/>
      <c r="Y13" s="37"/>
      <c r="Z13" s="37"/>
      <c r="AA13" s="38"/>
      <c r="AB13" s="8"/>
    </row>
    <row r="14" spans="1:34" x14ac:dyDescent="0.2">
      <c r="A14" s="2" t="s">
        <v>7</v>
      </c>
      <c r="B14" s="6">
        <v>15837</v>
      </c>
      <c r="C14" s="29">
        <v>7326</v>
      </c>
      <c r="D14" s="29">
        <v>6809</v>
      </c>
      <c r="E14" s="29">
        <v>4751</v>
      </c>
      <c r="F14" s="29">
        <v>2920</v>
      </c>
      <c r="G14" s="29">
        <v>2240</v>
      </c>
      <c r="H14" s="29">
        <v>4426</v>
      </c>
      <c r="I14" s="29">
        <v>2</v>
      </c>
      <c r="J14" s="29">
        <v>3</v>
      </c>
      <c r="K14" s="29">
        <v>0</v>
      </c>
      <c r="L14" s="29">
        <v>0</v>
      </c>
      <c r="M14" s="8">
        <v>0</v>
      </c>
      <c r="N14" s="50"/>
      <c r="P14" s="26" t="s">
        <v>7</v>
      </c>
      <c r="Q14" s="30"/>
      <c r="R14" s="34"/>
      <c r="S14" s="32"/>
      <c r="T14" s="32"/>
      <c r="U14" s="33"/>
      <c r="V14" s="34"/>
      <c r="W14" s="39"/>
      <c r="X14" s="40"/>
      <c r="Y14" s="29"/>
      <c r="Z14" s="29"/>
      <c r="AA14" s="41"/>
      <c r="AB14" s="8"/>
    </row>
    <row r="15" spans="1:34" x14ac:dyDescent="0.2">
      <c r="A15" s="2" t="s">
        <v>8</v>
      </c>
      <c r="B15" s="6">
        <v>7466</v>
      </c>
      <c r="C15" s="29">
        <v>7303</v>
      </c>
      <c r="D15" s="29">
        <v>6353</v>
      </c>
      <c r="E15" s="29">
        <v>4603</v>
      </c>
      <c r="F15" s="29">
        <v>3847</v>
      </c>
      <c r="G15" s="29">
        <v>1854</v>
      </c>
      <c r="H15" s="29">
        <v>5411</v>
      </c>
      <c r="I15" s="29">
        <v>5</v>
      </c>
      <c r="J15" s="29">
        <v>0</v>
      </c>
      <c r="K15" s="29">
        <v>4</v>
      </c>
      <c r="L15" s="29">
        <v>0</v>
      </c>
      <c r="M15" s="8">
        <v>0</v>
      </c>
      <c r="N15" s="50"/>
      <c r="P15" s="26" t="s">
        <v>8</v>
      </c>
      <c r="Q15" s="30"/>
      <c r="R15" s="34"/>
      <c r="S15" s="32"/>
      <c r="T15" s="32"/>
      <c r="U15" s="33"/>
      <c r="V15" s="34"/>
      <c r="W15" s="39"/>
      <c r="X15" s="40"/>
      <c r="Y15" s="29"/>
      <c r="Z15" s="29"/>
      <c r="AA15" s="41"/>
      <c r="AB15" s="8"/>
    </row>
    <row r="16" spans="1:34" x14ac:dyDescent="0.2">
      <c r="A16" s="2" t="s">
        <v>9</v>
      </c>
      <c r="B16" s="6">
        <v>4859</v>
      </c>
      <c r="C16" s="29">
        <v>7119</v>
      </c>
      <c r="D16" s="42">
        <v>6229</v>
      </c>
      <c r="E16" s="29">
        <v>3768</v>
      </c>
      <c r="F16" s="29">
        <v>3169</v>
      </c>
      <c r="G16" s="29">
        <v>3259</v>
      </c>
      <c r="H16" s="29">
        <v>4716</v>
      </c>
      <c r="I16" s="29">
        <v>0</v>
      </c>
      <c r="J16" s="29">
        <v>7</v>
      </c>
      <c r="K16" s="29">
        <v>0</v>
      </c>
      <c r="L16" s="29">
        <v>0</v>
      </c>
      <c r="M16" s="8">
        <v>6</v>
      </c>
      <c r="N16" s="50"/>
      <c r="P16" s="26" t="s">
        <v>9</v>
      </c>
      <c r="Q16" s="30" t="s">
        <v>58</v>
      </c>
      <c r="R16" s="43" t="s">
        <v>59</v>
      </c>
      <c r="S16" s="44"/>
      <c r="T16" s="44"/>
      <c r="U16" s="44"/>
      <c r="V16" s="44"/>
      <c r="W16" s="45"/>
      <c r="X16" s="46"/>
      <c r="Y16" s="29"/>
      <c r="Z16" s="29"/>
      <c r="AA16" s="41"/>
      <c r="AB16" s="8"/>
    </row>
    <row r="17" spans="1:35" x14ac:dyDescent="0.2">
      <c r="A17" s="2" t="s">
        <v>10</v>
      </c>
      <c r="B17" s="6">
        <v>3015</v>
      </c>
      <c r="C17" s="29">
        <v>7477</v>
      </c>
      <c r="D17" s="42">
        <v>9602</v>
      </c>
      <c r="E17" s="29">
        <v>6043</v>
      </c>
      <c r="F17" s="29">
        <v>5308</v>
      </c>
      <c r="G17" s="29">
        <v>3771</v>
      </c>
      <c r="H17" s="29">
        <v>4616</v>
      </c>
      <c r="I17" s="29">
        <v>2</v>
      </c>
      <c r="J17" s="29">
        <v>0</v>
      </c>
      <c r="K17" s="29">
        <v>0</v>
      </c>
      <c r="L17" s="29">
        <v>2</v>
      </c>
      <c r="M17" s="8">
        <v>0</v>
      </c>
      <c r="N17" s="50"/>
      <c r="P17" s="26" t="s">
        <v>10</v>
      </c>
      <c r="Q17" s="30"/>
      <c r="R17" s="44"/>
      <c r="S17" s="44"/>
      <c r="T17" s="44"/>
      <c r="U17" s="44"/>
      <c r="V17" s="44"/>
      <c r="W17" s="45"/>
      <c r="X17" s="40"/>
      <c r="Y17" s="29"/>
      <c r="Z17" s="29"/>
      <c r="AA17" s="41"/>
      <c r="AB17" s="8"/>
    </row>
    <row r="18" spans="1:35" ht="13.5" thickBot="1" x14ac:dyDescent="0.25">
      <c r="A18" s="2" t="s">
        <v>11</v>
      </c>
      <c r="B18" s="6">
        <v>1192</v>
      </c>
      <c r="C18" s="29">
        <v>8418</v>
      </c>
      <c r="D18" s="42">
        <v>11026</v>
      </c>
      <c r="E18" s="29">
        <v>5278</v>
      </c>
      <c r="F18" s="29">
        <v>5932</v>
      </c>
      <c r="G18" s="29">
        <v>4573</v>
      </c>
      <c r="H18" s="29">
        <v>4289</v>
      </c>
      <c r="I18" s="29">
        <v>0</v>
      </c>
      <c r="J18" s="29">
        <v>0</v>
      </c>
      <c r="K18" s="29">
        <v>0</v>
      </c>
      <c r="L18" s="29">
        <v>0</v>
      </c>
      <c r="M18" s="8">
        <v>0</v>
      </c>
      <c r="N18" s="50"/>
      <c r="P18" s="26" t="s">
        <v>11</v>
      </c>
      <c r="Q18" s="30"/>
      <c r="R18" s="44"/>
      <c r="S18" s="44"/>
      <c r="T18" s="44"/>
      <c r="U18" s="44"/>
      <c r="V18" s="44"/>
      <c r="W18" s="45"/>
      <c r="X18" s="47"/>
      <c r="Y18" s="48"/>
      <c r="Z18" s="48"/>
      <c r="AA18" s="49"/>
      <c r="AB18" s="8"/>
    </row>
    <row r="19" spans="1:35" x14ac:dyDescent="0.2">
      <c r="A19" s="2" t="s">
        <v>12</v>
      </c>
      <c r="B19" s="9">
        <v>0</v>
      </c>
      <c r="C19" s="10">
        <v>7</v>
      </c>
      <c r="D19" s="10">
        <v>1</v>
      </c>
      <c r="E19" s="10">
        <v>0</v>
      </c>
      <c r="F19" s="10">
        <v>10</v>
      </c>
      <c r="G19" s="10">
        <v>7</v>
      </c>
      <c r="H19" s="10">
        <v>0</v>
      </c>
      <c r="I19" s="10">
        <v>0</v>
      </c>
      <c r="J19" s="10">
        <v>0</v>
      </c>
      <c r="K19" s="10">
        <v>5</v>
      </c>
      <c r="L19" s="10">
        <v>0</v>
      </c>
      <c r="M19" s="11">
        <v>0</v>
      </c>
      <c r="N19" s="50"/>
      <c r="P19" s="26" t="s">
        <v>12</v>
      </c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</row>
    <row r="20" spans="1:35" x14ac:dyDescent="0.2">
      <c r="N20" s="50"/>
    </row>
    <row r="21" spans="1:35" s="50" customFormat="1" x14ac:dyDescent="0.2">
      <c r="AE21" s="14"/>
      <c r="AF21" s="14"/>
      <c r="AG21" s="14"/>
      <c r="AH21" s="14"/>
      <c r="AI21" s="14"/>
    </row>
    <row r="23" spans="1:3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35" x14ac:dyDescent="0.2">
      <c r="A24" s="14"/>
      <c r="B24" s="14"/>
      <c r="C24" s="15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</row>
    <row r="25" spans="1:35" x14ac:dyDescent="0.2">
      <c r="A25" s="14"/>
      <c r="B25" s="14"/>
      <c r="C25" s="15"/>
      <c r="D25" s="55"/>
      <c r="E25" s="55"/>
      <c r="F25" s="15"/>
      <c r="G25" s="15"/>
      <c r="H25" s="15"/>
      <c r="I25" s="14"/>
      <c r="J25" s="56"/>
      <c r="K25" s="57"/>
      <c r="L25" s="57"/>
      <c r="M25" s="58"/>
      <c r="N25" s="14"/>
      <c r="O25" s="14"/>
      <c r="P25" s="14"/>
      <c r="Q25" s="14"/>
      <c r="R25" s="14"/>
      <c r="S25" s="14"/>
    </row>
    <row r="26" spans="1:35" x14ac:dyDescent="0.2">
      <c r="A26" s="15"/>
      <c r="B26" s="15"/>
      <c r="C26" s="56"/>
      <c r="D26" s="56"/>
      <c r="E26" s="56"/>
      <c r="F26" s="56"/>
      <c r="G26" s="56"/>
      <c r="H26" s="56"/>
      <c r="I26" s="14"/>
      <c r="J26" s="56"/>
      <c r="K26" s="56"/>
      <c r="L26" s="56"/>
      <c r="M26" s="56"/>
      <c r="N26" s="14"/>
      <c r="O26" s="14"/>
      <c r="P26" s="14"/>
      <c r="Q26" s="14"/>
      <c r="R26" s="14"/>
      <c r="S26" s="14"/>
    </row>
    <row r="27" spans="1:35" x14ac:dyDescent="0.2">
      <c r="A27" s="15"/>
      <c r="B27" s="15"/>
      <c r="C27" s="56"/>
      <c r="D27" s="56"/>
      <c r="E27" s="56"/>
      <c r="F27" s="56"/>
      <c r="G27" s="56"/>
      <c r="H27" s="56"/>
      <c r="I27" s="14"/>
      <c r="J27" s="56"/>
      <c r="K27" s="56"/>
      <c r="L27" s="56"/>
      <c r="M27" s="56"/>
      <c r="N27" s="14"/>
      <c r="O27" s="14"/>
      <c r="P27" s="14"/>
      <c r="Q27" s="14"/>
      <c r="R27" s="14"/>
      <c r="S27" s="14"/>
    </row>
    <row r="28" spans="1:35" x14ac:dyDescent="0.2">
      <c r="A28" s="15"/>
      <c r="B28" s="15"/>
      <c r="C28" s="59"/>
      <c r="D28" s="59"/>
      <c r="E28" s="59"/>
      <c r="F28" s="59"/>
      <c r="G28" s="59"/>
      <c r="H28" s="59"/>
      <c r="I28" s="14"/>
      <c r="J28" s="60"/>
      <c r="K28" s="60"/>
      <c r="L28" s="60"/>
      <c r="M28" s="60"/>
      <c r="N28" s="14"/>
      <c r="O28" s="14"/>
      <c r="P28" s="14"/>
      <c r="Q28" s="14"/>
      <c r="R28" s="14"/>
      <c r="S28" s="14"/>
    </row>
    <row r="29" spans="1:35" x14ac:dyDescent="0.2">
      <c r="A29" s="15"/>
      <c r="B29" s="15"/>
      <c r="C29" s="59"/>
      <c r="D29" s="59"/>
      <c r="E29" s="59"/>
      <c r="F29" s="59"/>
      <c r="G29" s="59"/>
      <c r="H29" s="59"/>
      <c r="I29" s="14"/>
      <c r="J29" s="60"/>
      <c r="K29" s="60"/>
      <c r="L29" s="60"/>
      <c r="M29" s="60"/>
      <c r="N29" s="14"/>
      <c r="O29" s="14"/>
      <c r="P29" s="14"/>
      <c r="Q29" s="14"/>
      <c r="R29" s="14"/>
      <c r="S29" s="14"/>
    </row>
    <row r="30" spans="1:35" x14ac:dyDescent="0.2">
      <c r="A30" s="15"/>
      <c r="B30" s="15"/>
      <c r="C30" s="14"/>
      <c r="D30" s="14"/>
      <c r="E30" s="14"/>
      <c r="F30" s="14"/>
      <c r="G30" s="56"/>
      <c r="H30" s="5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35" x14ac:dyDescent="0.2">
      <c r="A31" s="15"/>
      <c r="B31" s="15"/>
      <c r="C31" s="14"/>
      <c r="D31" s="14"/>
      <c r="E31" s="14"/>
      <c r="F31" s="14"/>
      <c r="G31" s="56"/>
      <c r="H31" s="5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35" x14ac:dyDescent="0.2">
      <c r="A32" s="15"/>
      <c r="B32" s="15"/>
      <c r="C32" s="14"/>
      <c r="D32" s="14"/>
      <c r="E32" s="14"/>
      <c r="F32" s="14"/>
      <c r="G32" s="56"/>
      <c r="H32" s="5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A</vt:lpstr>
      <vt:lpstr>panel 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Murad Ookhtens</dc:creator>
  <cp:lastModifiedBy>Anisa Shaker</cp:lastModifiedBy>
  <cp:lastPrinted>2018-10-10T22:46:28Z</cp:lastPrinted>
  <dcterms:created xsi:type="dcterms:W3CDTF">2018-08-27T17:53:08Z</dcterms:created>
  <dcterms:modified xsi:type="dcterms:W3CDTF">2020-07-17T02:36:27Z</dcterms:modified>
</cp:coreProperties>
</file>