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64011"/>
  <bookViews>
    <workbookView xWindow="0" yWindow="0" windowWidth="25545" windowHeight="12270"/>
  </bookViews>
  <sheets>
    <sheet name="Sheet2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2" l="1"/>
  <c r="I6" i="2"/>
  <c r="K6" i="2"/>
  <c r="L6" i="2"/>
  <c r="J7" i="2"/>
  <c r="I7" i="2"/>
  <c r="K7" i="2"/>
  <c r="L7" i="2"/>
  <c r="J8" i="2"/>
  <c r="I8" i="2"/>
  <c r="K8" i="2"/>
  <c r="L8" i="2"/>
  <c r="J9" i="2"/>
  <c r="I9" i="2"/>
  <c r="K9" i="2"/>
  <c r="L9" i="2"/>
  <c r="J10" i="2"/>
  <c r="I10" i="2"/>
  <c r="K10" i="2"/>
  <c r="L10" i="2"/>
  <c r="J11" i="2"/>
  <c r="I11" i="2"/>
  <c r="K11" i="2"/>
  <c r="L11" i="2"/>
  <c r="J12" i="2"/>
  <c r="I12" i="2"/>
  <c r="K12" i="2"/>
  <c r="L12" i="2"/>
  <c r="J13" i="2"/>
  <c r="I13" i="2"/>
  <c r="K13" i="2"/>
  <c r="L13" i="2"/>
  <c r="J14" i="2"/>
  <c r="I14" i="2"/>
  <c r="K14" i="2"/>
  <c r="L14" i="2"/>
  <c r="J15" i="2"/>
  <c r="I15" i="2"/>
  <c r="K15" i="2"/>
  <c r="L15" i="2"/>
  <c r="J16" i="2"/>
  <c r="I16" i="2"/>
  <c r="K16" i="2"/>
  <c r="L16" i="2"/>
  <c r="J17" i="2"/>
  <c r="I17" i="2"/>
  <c r="K17" i="2"/>
  <c r="L17" i="2"/>
  <c r="J18" i="2"/>
  <c r="I18" i="2"/>
  <c r="K18" i="2"/>
  <c r="L18" i="2"/>
  <c r="J19" i="2"/>
  <c r="I19" i="2"/>
  <c r="K19" i="2"/>
  <c r="L19" i="2"/>
  <c r="J20" i="2"/>
  <c r="I20" i="2"/>
  <c r="K20" i="2"/>
  <c r="L20" i="2"/>
  <c r="J21" i="2"/>
  <c r="I21" i="2"/>
  <c r="K21" i="2"/>
  <c r="L21" i="2"/>
  <c r="J22" i="2"/>
  <c r="I22" i="2"/>
  <c r="K22" i="2"/>
  <c r="L22" i="2"/>
  <c r="J23" i="2"/>
  <c r="I23" i="2"/>
  <c r="K23" i="2"/>
  <c r="L23" i="2"/>
  <c r="J24" i="2"/>
  <c r="I24" i="2"/>
  <c r="K24" i="2"/>
  <c r="L24" i="2"/>
  <c r="J25" i="2"/>
  <c r="I25" i="2"/>
  <c r="K25" i="2"/>
  <c r="L25" i="2"/>
  <c r="J26" i="2"/>
  <c r="I26" i="2"/>
  <c r="K26" i="2"/>
  <c r="L26" i="2"/>
  <c r="J27" i="2"/>
  <c r="I27" i="2"/>
  <c r="K27" i="2"/>
  <c r="L27" i="2"/>
  <c r="J28" i="2"/>
  <c r="I28" i="2"/>
  <c r="K28" i="2"/>
  <c r="L28" i="2"/>
  <c r="J29" i="2"/>
  <c r="I29" i="2"/>
  <c r="K29" i="2"/>
  <c r="L29" i="2"/>
  <c r="J30" i="2"/>
  <c r="I30" i="2"/>
  <c r="K30" i="2"/>
  <c r="L30" i="2"/>
  <c r="J31" i="2"/>
  <c r="I31" i="2"/>
  <c r="K31" i="2"/>
  <c r="L31" i="2"/>
  <c r="J32" i="2"/>
  <c r="I32" i="2"/>
  <c r="K32" i="2"/>
  <c r="L32" i="2"/>
  <c r="J33" i="2"/>
  <c r="I33" i="2"/>
  <c r="K33" i="2"/>
  <c r="L33" i="2"/>
  <c r="J34" i="2"/>
  <c r="I34" i="2"/>
  <c r="K34" i="2"/>
  <c r="L34" i="2"/>
  <c r="J35" i="2"/>
  <c r="I35" i="2"/>
  <c r="K35" i="2"/>
  <c r="L35" i="2"/>
  <c r="J36" i="2"/>
  <c r="I36" i="2"/>
  <c r="K36" i="2"/>
  <c r="L36" i="2"/>
  <c r="J37" i="2"/>
  <c r="I37" i="2"/>
  <c r="K37" i="2"/>
  <c r="L37" i="2"/>
  <c r="J38" i="2"/>
  <c r="I38" i="2"/>
  <c r="K38" i="2"/>
  <c r="L38" i="2"/>
  <c r="J39" i="2"/>
  <c r="I39" i="2"/>
  <c r="K39" i="2"/>
  <c r="L39" i="2"/>
  <c r="J40" i="2"/>
  <c r="I40" i="2"/>
  <c r="K40" i="2"/>
  <c r="L40" i="2"/>
  <c r="J41" i="2"/>
  <c r="I41" i="2"/>
  <c r="K41" i="2"/>
  <c r="L41" i="2"/>
  <c r="J42" i="2"/>
  <c r="I42" i="2"/>
  <c r="K42" i="2"/>
  <c r="L42" i="2"/>
  <c r="J43" i="2"/>
  <c r="I43" i="2"/>
  <c r="K43" i="2"/>
  <c r="L43" i="2"/>
  <c r="J44" i="2"/>
  <c r="I44" i="2"/>
  <c r="K44" i="2"/>
  <c r="L44" i="2"/>
  <c r="J45" i="2"/>
  <c r="I45" i="2"/>
  <c r="K45" i="2"/>
  <c r="L45" i="2"/>
  <c r="J46" i="2"/>
  <c r="I46" i="2"/>
  <c r="K46" i="2"/>
  <c r="L46" i="2"/>
  <c r="J47" i="2"/>
  <c r="I47" i="2"/>
  <c r="K47" i="2"/>
  <c r="L47" i="2"/>
  <c r="J48" i="2"/>
  <c r="I48" i="2"/>
  <c r="K48" i="2"/>
  <c r="L48" i="2"/>
  <c r="J49" i="2"/>
  <c r="I49" i="2"/>
  <c r="K49" i="2"/>
  <c r="L49" i="2"/>
  <c r="J50" i="2"/>
  <c r="I50" i="2"/>
  <c r="K50" i="2"/>
  <c r="L50" i="2"/>
  <c r="J51" i="2"/>
  <c r="I51" i="2"/>
  <c r="K51" i="2"/>
  <c r="L51" i="2"/>
  <c r="J52" i="2"/>
  <c r="I52" i="2"/>
  <c r="K52" i="2"/>
  <c r="L52" i="2"/>
  <c r="J53" i="2"/>
  <c r="I53" i="2"/>
  <c r="K53" i="2"/>
  <c r="L53" i="2"/>
  <c r="J54" i="2"/>
  <c r="I54" i="2"/>
  <c r="K54" i="2"/>
  <c r="L54" i="2"/>
  <c r="J55" i="2"/>
  <c r="I55" i="2"/>
  <c r="K55" i="2"/>
  <c r="L55" i="2"/>
  <c r="J56" i="2"/>
  <c r="I56" i="2"/>
  <c r="K56" i="2"/>
  <c r="L56" i="2"/>
  <c r="J57" i="2"/>
  <c r="I57" i="2"/>
  <c r="K57" i="2"/>
  <c r="L57" i="2"/>
  <c r="J58" i="2"/>
  <c r="I58" i="2"/>
  <c r="K58" i="2"/>
  <c r="L58" i="2"/>
  <c r="J59" i="2"/>
  <c r="I59" i="2"/>
  <c r="K59" i="2"/>
  <c r="L59" i="2"/>
  <c r="J60" i="2"/>
  <c r="I60" i="2"/>
  <c r="K60" i="2"/>
  <c r="L60" i="2"/>
  <c r="J61" i="2"/>
  <c r="I61" i="2"/>
  <c r="K61" i="2"/>
  <c r="L61" i="2"/>
  <c r="J62" i="2"/>
  <c r="I62" i="2"/>
  <c r="K62" i="2"/>
  <c r="L62" i="2"/>
  <c r="J63" i="2"/>
  <c r="I63" i="2"/>
  <c r="K63" i="2"/>
  <c r="L63" i="2"/>
  <c r="J64" i="2"/>
  <c r="I64" i="2"/>
  <c r="K64" i="2"/>
  <c r="L64" i="2"/>
  <c r="J65" i="2"/>
  <c r="I65" i="2"/>
  <c r="K65" i="2"/>
  <c r="L65" i="2"/>
  <c r="J66" i="2"/>
  <c r="I66" i="2"/>
  <c r="K66" i="2"/>
  <c r="L66" i="2"/>
  <c r="J67" i="2"/>
  <c r="I67" i="2"/>
  <c r="K67" i="2"/>
  <c r="L67" i="2"/>
  <c r="J68" i="2"/>
  <c r="I68" i="2"/>
  <c r="K68" i="2"/>
  <c r="L68" i="2"/>
  <c r="J69" i="2"/>
  <c r="I69" i="2"/>
  <c r="K69" i="2"/>
  <c r="L69" i="2"/>
  <c r="J70" i="2"/>
  <c r="I70" i="2"/>
  <c r="K70" i="2"/>
  <c r="L70" i="2"/>
  <c r="J71" i="2"/>
  <c r="I71" i="2"/>
  <c r="K71" i="2"/>
  <c r="L71" i="2"/>
  <c r="J72" i="2"/>
  <c r="I72" i="2"/>
  <c r="K72" i="2"/>
  <c r="L72" i="2"/>
  <c r="J73" i="2"/>
  <c r="I73" i="2"/>
  <c r="K73" i="2"/>
  <c r="L73" i="2"/>
  <c r="J74" i="2"/>
  <c r="I74" i="2"/>
  <c r="K74" i="2"/>
  <c r="L74" i="2"/>
  <c r="J75" i="2"/>
  <c r="I75" i="2"/>
  <c r="K75" i="2"/>
  <c r="L75" i="2"/>
  <c r="J76" i="2"/>
  <c r="I76" i="2"/>
  <c r="K76" i="2"/>
  <c r="L76" i="2"/>
  <c r="J77" i="2"/>
  <c r="I77" i="2"/>
  <c r="K77" i="2"/>
  <c r="L77" i="2"/>
  <c r="J78" i="2"/>
  <c r="I78" i="2"/>
  <c r="K78" i="2"/>
  <c r="L78" i="2"/>
  <c r="J79" i="2"/>
  <c r="I79" i="2"/>
  <c r="K79" i="2"/>
  <c r="L79" i="2"/>
  <c r="J80" i="2"/>
  <c r="I80" i="2"/>
  <c r="K80" i="2"/>
  <c r="L80" i="2"/>
  <c r="J81" i="2"/>
  <c r="I81" i="2"/>
  <c r="K81" i="2"/>
  <c r="L81" i="2"/>
  <c r="J82" i="2"/>
  <c r="I82" i="2"/>
  <c r="K82" i="2"/>
  <c r="L82" i="2"/>
  <c r="J83" i="2"/>
  <c r="I83" i="2"/>
  <c r="K83" i="2"/>
  <c r="L83" i="2"/>
  <c r="J84" i="2"/>
  <c r="I84" i="2"/>
  <c r="K84" i="2"/>
  <c r="L84" i="2"/>
  <c r="J85" i="2"/>
  <c r="I85" i="2"/>
  <c r="K85" i="2"/>
  <c r="L85" i="2"/>
  <c r="J86" i="2"/>
  <c r="I86" i="2"/>
  <c r="K86" i="2"/>
  <c r="L86" i="2"/>
  <c r="J87" i="2"/>
  <c r="I87" i="2"/>
  <c r="K87" i="2"/>
  <c r="L87" i="2"/>
  <c r="J88" i="2"/>
  <c r="I88" i="2"/>
  <c r="K88" i="2"/>
  <c r="L88" i="2"/>
  <c r="J89" i="2"/>
  <c r="I89" i="2"/>
  <c r="K89" i="2"/>
  <c r="L89" i="2"/>
  <c r="J90" i="2"/>
  <c r="I90" i="2"/>
  <c r="K90" i="2"/>
  <c r="L90" i="2"/>
  <c r="J91" i="2"/>
  <c r="I91" i="2"/>
  <c r="K91" i="2"/>
  <c r="L91" i="2"/>
  <c r="J92" i="2"/>
  <c r="I92" i="2"/>
  <c r="K92" i="2"/>
  <c r="L92" i="2"/>
  <c r="J93" i="2"/>
  <c r="I93" i="2"/>
  <c r="K93" i="2"/>
  <c r="L93" i="2"/>
  <c r="J94" i="2"/>
  <c r="I94" i="2"/>
  <c r="K94" i="2"/>
  <c r="L94" i="2"/>
  <c r="J95" i="2"/>
  <c r="I95" i="2"/>
  <c r="K95" i="2"/>
  <c r="L95" i="2"/>
  <c r="J96" i="2"/>
  <c r="I96" i="2"/>
  <c r="K96" i="2"/>
  <c r="L96" i="2"/>
  <c r="J97" i="2"/>
  <c r="I97" i="2"/>
  <c r="K97" i="2"/>
  <c r="L97" i="2"/>
  <c r="J98" i="2"/>
  <c r="I98" i="2"/>
  <c r="K98" i="2"/>
  <c r="L98" i="2"/>
  <c r="J99" i="2"/>
  <c r="I99" i="2"/>
  <c r="K99" i="2"/>
  <c r="L99" i="2"/>
  <c r="J100" i="2"/>
  <c r="I100" i="2"/>
  <c r="K100" i="2"/>
  <c r="L100" i="2"/>
  <c r="J101" i="2"/>
  <c r="I101" i="2"/>
  <c r="K101" i="2"/>
  <c r="L101" i="2"/>
  <c r="J5" i="2"/>
  <c r="I5" i="2"/>
  <c r="K5" i="2"/>
  <c r="L5" i="2"/>
  <c r="J4" i="2"/>
  <c r="I4" i="2"/>
  <c r="K4" i="2"/>
  <c r="L4" i="2"/>
</calcChain>
</file>

<file path=xl/sharedStrings.xml><?xml version="1.0" encoding="utf-8"?>
<sst xmlns="http://schemas.openxmlformats.org/spreadsheetml/2006/main" count="114" uniqueCount="114">
  <si>
    <t>Trpm5</t>
  </si>
  <si>
    <t>Tas1r3</t>
  </si>
  <si>
    <t>Plcb2</t>
  </si>
  <si>
    <t>Gnat3</t>
  </si>
  <si>
    <t>ChAT</t>
  </si>
  <si>
    <t>Tas2r135</t>
  </si>
  <si>
    <t>Tas2r143</t>
  </si>
  <si>
    <t>Tas2r134</t>
  </si>
  <si>
    <t>Itpr3</t>
  </si>
  <si>
    <t>Tas1r1</t>
  </si>
  <si>
    <t>Neurod1</t>
  </si>
  <si>
    <t>Tas2r118</t>
  </si>
  <si>
    <t>Tas1r2</t>
  </si>
  <si>
    <t>Tas2r105</t>
  </si>
  <si>
    <t>Tas2r116</t>
  </si>
  <si>
    <t>Tas2r114</t>
  </si>
  <si>
    <t>Tas2r139</t>
  </si>
  <si>
    <t>Tas2r120</t>
  </si>
  <si>
    <t>Gstm1</t>
  </si>
  <si>
    <t>Six1</t>
  </si>
  <si>
    <t>Notch3</t>
  </si>
  <si>
    <t>Krt5</t>
  </si>
  <si>
    <t>Hes1</t>
  </si>
  <si>
    <t>Lgr5</t>
  </si>
  <si>
    <t>Slc18a1</t>
  </si>
  <si>
    <t>Chrna9</t>
  </si>
  <si>
    <t>Olfr166</t>
  </si>
  <si>
    <t>Olfr533</t>
  </si>
  <si>
    <t>Ano2</t>
  </si>
  <si>
    <t>Olfr969</t>
  </si>
  <si>
    <t>Olfr1222</t>
  </si>
  <si>
    <t>Olfr552</t>
  </si>
  <si>
    <t>Olfr794</t>
  </si>
  <si>
    <t>Olfr19</t>
  </si>
  <si>
    <t>Olfr250</t>
  </si>
  <si>
    <t>Olfr1361</t>
  </si>
  <si>
    <t>Olfr1408</t>
  </si>
  <si>
    <t>Olfr1447</t>
  </si>
  <si>
    <t>Olfr437</t>
  </si>
  <si>
    <t>Olfr57</t>
  </si>
  <si>
    <t>Olfr1495</t>
  </si>
  <si>
    <t>Olfr826</t>
  </si>
  <si>
    <t>Olfr1354</t>
  </si>
  <si>
    <t>Olfr111</t>
  </si>
  <si>
    <t>Olfr76</t>
  </si>
  <si>
    <t>Olfr1052</t>
  </si>
  <si>
    <t>Olfr1446</t>
  </si>
  <si>
    <t>Olfr1124</t>
  </si>
  <si>
    <t>Olfr1100</t>
  </si>
  <si>
    <t>Olfr435</t>
  </si>
  <si>
    <t>Olfr684</t>
  </si>
  <si>
    <t>Olfr869</t>
  </si>
  <si>
    <t>Olfr935</t>
  </si>
  <si>
    <t>Olfr353</t>
  </si>
  <si>
    <t>Olfr1026</t>
  </si>
  <si>
    <t>Olfr819</t>
  </si>
  <si>
    <t>Olfr23</t>
  </si>
  <si>
    <t>Olfr399</t>
  </si>
  <si>
    <t>Olfr22-ps1</t>
  </si>
  <si>
    <t>Olfr1109</t>
  </si>
  <si>
    <t>Olfr1002</t>
  </si>
  <si>
    <t>Olfr671</t>
  </si>
  <si>
    <t>Olfr441</t>
  </si>
  <si>
    <t>Olfr607</t>
  </si>
  <si>
    <t>Olfr495</t>
  </si>
  <si>
    <t>Olfr559</t>
  </si>
  <si>
    <t>Olfr114</t>
  </si>
  <si>
    <t>Olfr585</t>
  </si>
  <si>
    <t>Olfr510</t>
  </si>
  <si>
    <t>Olfr384</t>
  </si>
  <si>
    <t>Olfr945</t>
  </si>
  <si>
    <t>Olfr638</t>
  </si>
  <si>
    <t>Olfr1000</t>
  </si>
  <si>
    <t>Olfr938</t>
  </si>
  <si>
    <t>Olfr980</t>
  </si>
  <si>
    <t>Olfr50</t>
  </si>
  <si>
    <t>Olfr1163</t>
  </si>
  <si>
    <t>Olfr148</t>
  </si>
  <si>
    <t>Olfr444</t>
  </si>
  <si>
    <t>Olfr480</t>
  </si>
  <si>
    <t>Olfr1402</t>
  </si>
  <si>
    <t>Olfr153</t>
  </si>
  <si>
    <t>Olfr603</t>
  </si>
  <si>
    <t>Olfr971</t>
  </si>
  <si>
    <t>Olfr1480</t>
  </si>
  <si>
    <t>Olfr829</t>
  </si>
  <si>
    <t>Olfr1499</t>
  </si>
  <si>
    <t>Olfr497</t>
  </si>
  <si>
    <t>Olfr996</t>
  </si>
  <si>
    <t>Olfr593</t>
  </si>
  <si>
    <t>Olfr517</t>
  </si>
  <si>
    <t>Olfr830</t>
  </si>
  <si>
    <t>Olfr1287</t>
  </si>
  <si>
    <t>Olfr10</t>
  </si>
  <si>
    <t>Gnal</t>
  </si>
  <si>
    <t>Omp</t>
  </si>
  <si>
    <t>Cnga2</t>
  </si>
  <si>
    <t>Uchl1</t>
  </si>
  <si>
    <t>SCCs Markers</t>
  </si>
  <si>
    <t>Non-Neuronal markers</t>
  </si>
  <si>
    <t>OSNs Markers</t>
  </si>
  <si>
    <t>gene</t>
  </si>
  <si>
    <t>WOM1</t>
  </si>
  <si>
    <t>WOM2</t>
  </si>
  <si>
    <t>WOM3</t>
  </si>
  <si>
    <t>OSN1</t>
  </si>
  <si>
    <t>OSN2</t>
  </si>
  <si>
    <t>OSN3</t>
  </si>
  <si>
    <t>Mean (WOM)</t>
  </si>
  <si>
    <t>Mean (OSN)</t>
  </si>
  <si>
    <t>Log(OSN/WOM)</t>
  </si>
  <si>
    <t>log2 (OSN/WOM)</t>
  </si>
  <si>
    <t>Original data from Saraiva et al. 2015:</t>
  </si>
  <si>
    <t xml:space="preserve"> https://doi.org/10.1038/srep18178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</si>
</sst>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2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4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0" borderId="0" xfId="0" applyFont="1" applyFill="1"/>
    <xf numFmtId="0" fontId="0" fillId="0" borderId="0" xfId="0" applyAlignment="1"/>
    <xf numFmtId="2" fontId="9" fillId="0" borderId="0" xfId="0" applyNumberFormat="1" applyFont="1"/>
    <xf numFmtId="2" fontId="1" fillId="2" borderId="8" xfId="0" applyNumberFormat="1" applyFont="1" applyFill="1" applyBorder="1"/>
    <xf numFmtId="2" fontId="1" fillId="3" borderId="9" xfId="0" applyNumberFormat="1" applyFont="1" applyFill="1" applyBorder="1"/>
    <xf numFmtId="2" fontId="1" fillId="3" borderId="8" xfId="0" applyNumberFormat="1" applyFont="1" applyFill="1" applyBorder="1"/>
    <xf numFmtId="2" fontId="1" fillId="2" borderId="18" xfId="0" applyNumberFormat="1" applyFont="1" applyFill="1" applyBorder="1"/>
    <xf numFmtId="2" fontId="1" fillId="2" borderId="21" xfId="0" applyNumberFormat="1" applyFont="1" applyFill="1" applyBorder="1"/>
    <xf numFmtId="0" fontId="4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10" fillId="0" borderId="11" xfId="0" applyNumberFormat="1" applyFont="1" applyBorder="1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4" fontId="1" fillId="3" borderId="20" xfId="0" applyNumberFormat="1" applyFont="1" applyFill="1" applyBorder="1"/>
    <xf numFmtId="4" fontId="1" fillId="2" borderId="14" xfId="0" applyNumberFormat="1" applyFont="1" applyFill="1" applyBorder="1"/>
    <xf numFmtId="4" fontId="3" fillId="2" borderId="1" xfId="0" applyNumberFormat="1" applyFont="1" applyFill="1" applyBorder="1"/>
    <xf numFmtId="4" fontId="3" fillId="3" borderId="1" xfId="0" applyNumberFormat="1" applyFont="1" applyFill="1" applyBorder="1"/>
    <xf numFmtId="4" fontId="1" fillId="3" borderId="12" xfId="0" applyNumberFormat="1" applyFont="1" applyFill="1" applyBorder="1"/>
    <xf numFmtId="0" fontId="1" fillId="0" borderId="0" xfId="0" applyFont="1"/>
    <xf numFmtId="49" fontId="10" fillId="0" borderId="10" xfId="0" applyNumberFormat="1" applyFont="1" applyFill="1" applyBorder="1"/>
    <xf numFmtId="49" fontId="1" fillId="2" borderId="7" xfId="0" applyNumberFormat="1" applyFont="1" applyFill="1" applyBorder="1"/>
    <xf numFmtId="49" fontId="1" fillId="3" borderId="7" xfId="0" applyNumberFormat="1" applyFont="1" applyFill="1" applyBorder="1"/>
    <xf numFmtId="49" fontId="1" fillId="3" borderId="19" xfId="0" applyNumberFormat="1" applyFont="1" applyFill="1" applyBorder="1"/>
    <xf numFmtId="0" fontId="1" fillId="0" borderId="0" xfId="0" applyFont="1" applyFill="1"/>
    <xf numFmtId="4" fontId="10" fillId="0" borderId="11" xfId="0" applyNumberFormat="1" applyFont="1" applyFill="1" applyBorder="1"/>
    <xf numFmtId="2" fontId="3" fillId="3" borderId="8" xfId="0" applyNumberFormat="1" applyFont="1" applyFill="1" applyBorder="1"/>
    <xf numFmtId="2" fontId="3" fillId="2" borderId="8" xfId="0" applyNumberFormat="1" applyFont="1" applyFill="1" applyBorder="1"/>
    <xf numFmtId="0" fontId="1" fillId="3" borderId="17" xfId="0" applyFont="1" applyFill="1" applyBorder="1" applyAlignment="1">
      <alignment horizontal="center"/>
    </xf>
    <xf numFmtId="4" fontId="1" fillId="3" borderId="23" xfId="0" applyNumberFormat="1" applyFont="1" applyFill="1" applyBorder="1"/>
    <xf numFmtId="4" fontId="1" fillId="3" borderId="13" xfId="0" applyNumberFormat="1" applyFont="1" applyFill="1" applyBorder="1"/>
    <xf numFmtId="4" fontId="1" fillId="3" borderId="22" xfId="0" applyNumberFormat="1" applyFont="1" applyFill="1" applyBorder="1"/>
    <xf numFmtId="49" fontId="1" fillId="3" borderId="5" xfId="0" applyNumberFormat="1" applyFont="1" applyFill="1" applyBorder="1"/>
    <xf numFmtId="2" fontId="1" fillId="3" borderId="24" xfId="0" applyNumberFormat="1" applyFont="1" applyFill="1" applyBorder="1"/>
    <xf numFmtId="49" fontId="1" fillId="2" borderId="19" xfId="0" applyNumberFormat="1" applyFont="1" applyFill="1" applyBorder="1"/>
    <xf numFmtId="4" fontId="1" fillId="2" borderId="20" xfId="0" applyNumberFormat="1" applyFont="1" applyFill="1" applyBorder="1"/>
    <xf numFmtId="0" fontId="4" fillId="3" borderId="25" xfId="0" applyFont="1" applyFill="1" applyBorder="1" applyAlignment="1">
      <alignment horizontal="center"/>
    </xf>
    <xf numFmtId="4" fontId="3" fillId="3" borderId="13" xfId="0" applyNumberFormat="1" applyFont="1" applyFill="1" applyBorder="1"/>
    <xf numFmtId="2" fontId="3" fillId="3" borderId="6" xfId="0" applyNumberFormat="1" applyFont="1" applyFill="1" applyBorder="1"/>
    <xf numFmtId="164" fontId="3" fillId="2" borderId="1" xfId="0" applyNumberFormat="1" applyFont="1" applyFill="1" applyBorder="1"/>
    <xf numFmtId="164" fontId="3" fillId="3" borderId="1" xfId="0" applyNumberFormat="1" applyFont="1" applyFill="1" applyBorder="1"/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0" fontId="11" fillId="4" borderId="29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1" fillId="4" borderId="27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topLeftCell="A76" zoomScale="106" zoomScaleNormal="106" zoomScalePageLayoutView="150" workbookViewId="0">
      <selection activeCell="N104" sqref="N104"/>
    </sheetView>
  </sheetViews>
  <sheetFormatPr defaultColWidth="8.85546875" defaultRowHeight="15" x14ac:dyDescent="0.25"/>
  <cols>
    <col min="1" max="1" width="6" customWidth="1"/>
    <col min="2" max="2" width="9.7109375" style="27" customWidth="1"/>
    <col min="3" max="3" width="12.85546875" style="22" customWidth="1"/>
    <col min="4" max="4" width="12.42578125" style="22" customWidth="1"/>
    <col min="5" max="8" width="10.7109375" style="22" bestFit="1" customWidth="1"/>
    <col min="9" max="9" width="15.28515625" style="22" customWidth="1"/>
    <col min="10" max="10" width="13.7109375" style="22" customWidth="1"/>
    <col min="11" max="11" width="17.7109375" style="22" customWidth="1"/>
    <col min="12" max="12" width="18.85546875" style="22" customWidth="1"/>
    <col min="13" max="13" width="13.28515625" customWidth="1"/>
    <col min="14" max="14" width="12.42578125" customWidth="1"/>
    <col min="15" max="15" width="8.85546875" customWidth="1"/>
    <col min="16" max="16" width="16.7109375" customWidth="1"/>
    <col min="17" max="17" width="8.85546875" customWidth="1"/>
    <col min="18" max="18" width="8.85546875" style="6" customWidth="1"/>
    <col min="21" max="21" width="9.140625" customWidth="1"/>
    <col min="22" max="22" width="19.140625" customWidth="1"/>
  </cols>
  <sheetData>
    <row r="1" spans="1:18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R1"/>
    </row>
    <row r="2" spans="1:18" ht="15.75" thickBo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R2"/>
    </row>
    <row r="3" spans="1:18" ht="16.5" thickBot="1" x14ac:dyDescent="0.3">
      <c r="B3" s="23" t="s">
        <v>101</v>
      </c>
      <c r="C3" s="14" t="s">
        <v>102</v>
      </c>
      <c r="D3" s="14" t="s">
        <v>103</v>
      </c>
      <c r="E3" s="14" t="s">
        <v>104</v>
      </c>
      <c r="F3" s="14" t="s">
        <v>105</v>
      </c>
      <c r="G3" s="14" t="s">
        <v>106</v>
      </c>
      <c r="H3" s="14" t="s">
        <v>107</v>
      </c>
      <c r="I3" s="14" t="s">
        <v>108</v>
      </c>
      <c r="J3" s="14" t="s">
        <v>109</v>
      </c>
      <c r="K3" s="14" t="s">
        <v>110</v>
      </c>
      <c r="L3" s="28" t="s">
        <v>111</v>
      </c>
      <c r="R3"/>
    </row>
    <row r="4" spans="1:18" ht="15" customHeight="1" x14ac:dyDescent="0.25">
      <c r="A4" s="49" t="s">
        <v>100</v>
      </c>
      <c r="B4" s="35" t="s">
        <v>94</v>
      </c>
      <c r="C4" s="33">
        <v>99400.780707303798</v>
      </c>
      <c r="D4" s="33">
        <v>93922.028333681694</v>
      </c>
      <c r="E4" s="33">
        <v>104060.10133853499</v>
      </c>
      <c r="F4" s="33">
        <v>281947.271054529</v>
      </c>
      <c r="G4" s="33">
        <v>274122.94231702399</v>
      </c>
      <c r="H4" s="34">
        <v>276125.24855222099</v>
      </c>
      <c r="I4" s="32">
        <f>AVERAGE(C4:E4)</f>
        <v>99127.6367931735</v>
      </c>
      <c r="J4" s="32">
        <f>AVERAGE(F4:H4)</f>
        <v>277398.48730792466</v>
      </c>
      <c r="K4" s="32">
        <f>LOG(J4/I4)</f>
        <v>0.44690933577231035</v>
      </c>
      <c r="L4" s="36">
        <f>K4/LOG(2)</f>
        <v>1.4846006783694874</v>
      </c>
      <c r="R4"/>
    </row>
    <row r="5" spans="1:18" x14ac:dyDescent="0.25">
      <c r="A5" s="50"/>
      <c r="B5" s="24" t="s">
        <v>95</v>
      </c>
      <c r="C5" s="15">
        <v>128076.75639758</v>
      </c>
      <c r="D5" s="15">
        <v>125085.345777749</v>
      </c>
      <c r="E5" s="15">
        <v>113304.18686480301</v>
      </c>
      <c r="F5" s="15">
        <v>431835.80214159098</v>
      </c>
      <c r="G5" s="15">
        <v>428804.72963709797</v>
      </c>
      <c r="H5" s="15">
        <v>463224.72611054202</v>
      </c>
      <c r="I5" s="15">
        <f t="shared" ref="I5:I68" si="0">AVERAGE(C5:E5)</f>
        <v>122155.42968004401</v>
      </c>
      <c r="J5" s="15">
        <f t="shared" ref="J5:J68" si="1">AVERAGE(F5:H5)</f>
        <v>441288.41929641034</v>
      </c>
      <c r="K5" s="15">
        <f t="shared" ref="K5:K68" si="2">LOG(J5/I5)</f>
        <v>0.55780975476432459</v>
      </c>
      <c r="L5" s="7">
        <f>K5/LOG(2)</f>
        <v>1.8530038959538395</v>
      </c>
      <c r="R5"/>
    </row>
    <row r="6" spans="1:18" x14ac:dyDescent="0.25">
      <c r="A6" s="50"/>
      <c r="B6" s="25" t="s">
        <v>28</v>
      </c>
      <c r="C6" s="16">
        <v>12629.470501944001</v>
      </c>
      <c r="D6" s="16">
        <v>12741.645490426999</v>
      </c>
      <c r="E6" s="16">
        <v>13654.714864494899</v>
      </c>
      <c r="F6" s="16">
        <v>42211.825373659703</v>
      </c>
      <c r="G6" s="16">
        <v>39836.194180985498</v>
      </c>
      <c r="H6" s="16">
        <v>43680.692518282303</v>
      </c>
      <c r="I6" s="16">
        <f t="shared" si="0"/>
        <v>13008.610285621966</v>
      </c>
      <c r="J6" s="16">
        <f t="shared" si="1"/>
        <v>41909.570690975837</v>
      </c>
      <c r="K6" s="16">
        <f t="shared" si="2"/>
        <v>0.50808230886617345</v>
      </c>
      <c r="L6" s="9">
        <f t="shared" ref="L6:L69" si="3">K6/LOG(2)</f>
        <v>1.6878128963377799</v>
      </c>
      <c r="R6"/>
    </row>
    <row r="7" spans="1:18" x14ac:dyDescent="0.25">
      <c r="A7" s="50"/>
      <c r="B7" s="24" t="s">
        <v>97</v>
      </c>
      <c r="C7" s="15">
        <v>15046.9019007877</v>
      </c>
      <c r="D7" s="15">
        <v>15986.155404269501</v>
      </c>
      <c r="E7" s="15">
        <v>14775.697675629201</v>
      </c>
      <c r="F7" s="15">
        <v>32537.134099988001</v>
      </c>
      <c r="G7" s="15">
        <v>28628.237644696801</v>
      </c>
      <c r="H7" s="15">
        <v>35438.206484769202</v>
      </c>
      <c r="I7" s="15">
        <f t="shared" si="0"/>
        <v>15269.584993562132</v>
      </c>
      <c r="J7" s="15">
        <f t="shared" si="1"/>
        <v>32201.192743151332</v>
      </c>
      <c r="K7" s="15">
        <f t="shared" si="2"/>
        <v>0.32404472472262014</v>
      </c>
      <c r="L7" s="7">
        <f t="shared" si="3"/>
        <v>1.0764532750561133</v>
      </c>
      <c r="R7"/>
    </row>
    <row r="8" spans="1:18" x14ac:dyDescent="0.25">
      <c r="A8" s="50"/>
      <c r="B8" s="25" t="s">
        <v>96</v>
      </c>
      <c r="C8" s="16">
        <v>27783.226547262399</v>
      </c>
      <c r="D8" s="16">
        <v>27552.396574563401</v>
      </c>
      <c r="E8" s="16">
        <v>29537.986465957802</v>
      </c>
      <c r="F8" s="16">
        <v>95984.055799178095</v>
      </c>
      <c r="G8" s="16">
        <v>90880.344898259704</v>
      </c>
      <c r="H8" s="16">
        <v>97923.471348046005</v>
      </c>
      <c r="I8" s="16">
        <f t="shared" si="0"/>
        <v>28291.203195927868</v>
      </c>
      <c r="J8" s="16">
        <f t="shared" si="1"/>
        <v>94929.29068182793</v>
      </c>
      <c r="K8" s="16">
        <f t="shared" si="2"/>
        <v>0.52574881785763894</v>
      </c>
      <c r="L8" s="9">
        <f t="shared" si="3"/>
        <v>1.7464997688951094</v>
      </c>
      <c r="R8"/>
    </row>
    <row r="9" spans="1:18" x14ac:dyDescent="0.25">
      <c r="A9" s="50"/>
      <c r="B9" s="24" t="s">
        <v>26</v>
      </c>
      <c r="C9" s="15">
        <v>2557.6056529591901</v>
      </c>
      <c r="D9" s="15">
        <v>2126.8908340287098</v>
      </c>
      <c r="E9" s="15">
        <v>3226.1778033363098</v>
      </c>
      <c r="F9" s="15">
        <v>5266.5291947933301</v>
      </c>
      <c r="G9" s="15">
        <v>4456.2115961126501</v>
      </c>
      <c r="H9" s="15">
        <v>4410.3081582123896</v>
      </c>
      <c r="I9" s="15">
        <f t="shared" si="0"/>
        <v>2636.8914301080699</v>
      </c>
      <c r="J9" s="15">
        <f t="shared" si="1"/>
        <v>4711.0163163727893</v>
      </c>
      <c r="K9" s="15">
        <f t="shared" si="2"/>
        <v>0.25202235963475739</v>
      </c>
      <c r="L9" s="7">
        <f t="shared" si="3"/>
        <v>0.83720015701050732</v>
      </c>
      <c r="R9"/>
    </row>
    <row r="10" spans="1:18" x14ac:dyDescent="0.25">
      <c r="A10" s="50"/>
      <c r="B10" s="25" t="s">
        <v>27</v>
      </c>
      <c r="C10" s="16">
        <v>1572.93896626286</v>
      </c>
      <c r="D10" s="16">
        <v>1669.2054646807601</v>
      </c>
      <c r="E10" s="16">
        <v>1908.5313411258001</v>
      </c>
      <c r="F10" s="16">
        <v>3641.6316729401001</v>
      </c>
      <c r="G10" s="16">
        <v>4113.0803064321499</v>
      </c>
      <c r="H10" s="16">
        <v>3758.2401248330302</v>
      </c>
      <c r="I10" s="16">
        <f t="shared" si="0"/>
        <v>1716.8919240231401</v>
      </c>
      <c r="J10" s="16">
        <f t="shared" si="1"/>
        <v>3837.6507014017602</v>
      </c>
      <c r="K10" s="16">
        <f t="shared" si="2"/>
        <v>0.34932248542578698</v>
      </c>
      <c r="L10" s="9">
        <f t="shared" si="3"/>
        <v>1.160424178511803</v>
      </c>
      <c r="R10"/>
    </row>
    <row r="11" spans="1:18" x14ac:dyDescent="0.25">
      <c r="A11" s="50"/>
      <c r="B11" s="24" t="s">
        <v>29</v>
      </c>
      <c r="C11" s="15">
        <v>630.78414351958395</v>
      </c>
      <c r="D11" s="15">
        <v>648.77065267686601</v>
      </c>
      <c r="E11" s="15">
        <v>749.10972546296102</v>
      </c>
      <c r="F11" s="15">
        <v>3749.3867459793501</v>
      </c>
      <c r="G11" s="15">
        <v>3106.1622860596899</v>
      </c>
      <c r="H11" s="15">
        <v>3396.41709062977</v>
      </c>
      <c r="I11" s="15">
        <f t="shared" si="0"/>
        <v>676.22150721980358</v>
      </c>
      <c r="J11" s="15">
        <f t="shared" si="1"/>
        <v>3417.3220408896032</v>
      </c>
      <c r="K11" s="15">
        <f t="shared" si="2"/>
        <v>0.70359692829907372</v>
      </c>
      <c r="L11" s="7">
        <f t="shared" si="3"/>
        <v>2.3372984035931421</v>
      </c>
      <c r="R11"/>
    </row>
    <row r="12" spans="1:18" x14ac:dyDescent="0.25">
      <c r="A12" s="50"/>
      <c r="B12" s="25" t="s">
        <v>30</v>
      </c>
      <c r="C12" s="16">
        <v>531.97278406114299</v>
      </c>
      <c r="D12" s="16">
        <v>481.981436300425</v>
      </c>
      <c r="E12" s="16">
        <v>553.34000007347595</v>
      </c>
      <c r="F12" s="16">
        <v>2636.3258210625499</v>
      </c>
      <c r="G12" s="16">
        <v>2476.8385233269</v>
      </c>
      <c r="H12" s="16">
        <v>2463.5429198361398</v>
      </c>
      <c r="I12" s="16">
        <f t="shared" si="0"/>
        <v>522.43140681168131</v>
      </c>
      <c r="J12" s="16">
        <f t="shared" si="1"/>
        <v>2525.5690880751968</v>
      </c>
      <c r="K12" s="16">
        <f t="shared" si="2"/>
        <v>0.68432997596195699</v>
      </c>
      <c r="L12" s="9">
        <f t="shared" si="3"/>
        <v>2.2732949733216183</v>
      </c>
      <c r="R12"/>
    </row>
    <row r="13" spans="1:18" x14ac:dyDescent="0.25">
      <c r="A13" s="50"/>
      <c r="B13" s="24" t="s">
        <v>31</v>
      </c>
      <c r="C13" s="15">
        <v>449.246994747099</v>
      </c>
      <c r="D13" s="15">
        <v>388.73707123958002</v>
      </c>
      <c r="E13" s="15">
        <v>478.25024238983798</v>
      </c>
      <c r="F13" s="15">
        <v>2273.8769390214402</v>
      </c>
      <c r="G13" s="15">
        <v>1922.4342561575399</v>
      </c>
      <c r="H13" s="15">
        <v>2146.5544790015401</v>
      </c>
      <c r="I13" s="15">
        <f t="shared" si="0"/>
        <v>438.74476945883902</v>
      </c>
      <c r="J13" s="15">
        <f t="shared" si="1"/>
        <v>2114.2885580601733</v>
      </c>
      <c r="K13" s="15">
        <f t="shared" si="2"/>
        <v>0.68295230750060132</v>
      </c>
      <c r="L13" s="7">
        <f t="shared" si="3"/>
        <v>2.2687184577544004</v>
      </c>
      <c r="R13"/>
    </row>
    <row r="14" spans="1:18" x14ac:dyDescent="0.25">
      <c r="A14" s="50"/>
      <c r="B14" s="25" t="s">
        <v>32</v>
      </c>
      <c r="C14" s="16">
        <v>387.20265276156601</v>
      </c>
      <c r="D14" s="16">
        <v>349.33804374908198</v>
      </c>
      <c r="E14" s="16">
        <v>383.49411959858003</v>
      </c>
      <c r="F14" s="16">
        <v>1873.4688835233201</v>
      </c>
      <c r="G14" s="16">
        <v>1687.1870400883799</v>
      </c>
      <c r="H14" s="16">
        <v>1634.4962284225701</v>
      </c>
      <c r="I14" s="16">
        <f t="shared" si="0"/>
        <v>373.34493870307597</v>
      </c>
      <c r="J14" s="16">
        <f t="shared" si="1"/>
        <v>1731.7173840114235</v>
      </c>
      <c r="K14" s="16">
        <f t="shared" si="2"/>
        <v>0.66636674853991995</v>
      </c>
      <c r="L14" s="9">
        <f t="shared" si="3"/>
        <v>2.2136224234735025</v>
      </c>
      <c r="R14"/>
    </row>
    <row r="15" spans="1:18" x14ac:dyDescent="0.25">
      <c r="A15" s="50"/>
      <c r="B15" s="24" t="s">
        <v>33</v>
      </c>
      <c r="C15" s="15">
        <v>371.11708261716899</v>
      </c>
      <c r="D15" s="15">
        <v>390.70702261410497</v>
      </c>
      <c r="E15" s="15">
        <v>501.49231024429702</v>
      </c>
      <c r="F15" s="15">
        <v>2302.04019674761</v>
      </c>
      <c r="G15" s="15">
        <v>1799.5662834335201</v>
      </c>
      <c r="H15" s="15">
        <v>1669.89196002941</v>
      </c>
      <c r="I15" s="15">
        <f t="shared" si="0"/>
        <v>421.10547182519031</v>
      </c>
      <c r="J15" s="15">
        <f t="shared" si="1"/>
        <v>1923.8328134035135</v>
      </c>
      <c r="K15" s="15">
        <f t="shared" si="2"/>
        <v>0.65977644324439155</v>
      </c>
      <c r="L15" s="7">
        <f t="shared" si="3"/>
        <v>2.1917299031584014</v>
      </c>
      <c r="R15"/>
    </row>
    <row r="16" spans="1:18" x14ac:dyDescent="0.25">
      <c r="A16" s="50"/>
      <c r="B16" s="25" t="s">
        <v>34</v>
      </c>
      <c r="C16" s="16">
        <v>363.07429754497002</v>
      </c>
      <c r="D16" s="16">
        <v>402.52673086125401</v>
      </c>
      <c r="E16" s="16">
        <v>418.35722138026898</v>
      </c>
      <c r="F16" s="16">
        <v>2910.6114615260999</v>
      </c>
      <c r="G16" s="16">
        <v>2416.9029268761601</v>
      </c>
      <c r="H16" s="16">
        <v>1986.88040086401</v>
      </c>
      <c r="I16" s="16">
        <f t="shared" si="0"/>
        <v>394.65274992883104</v>
      </c>
      <c r="J16" s="16">
        <f t="shared" si="1"/>
        <v>2438.1315964220898</v>
      </c>
      <c r="K16" s="16">
        <f t="shared" si="2"/>
        <v>0.79084200934815141</v>
      </c>
      <c r="L16" s="9">
        <f t="shared" si="3"/>
        <v>2.6271202894707981</v>
      </c>
      <c r="R16"/>
    </row>
    <row r="17" spans="1:18" x14ac:dyDescent="0.25">
      <c r="A17" s="50"/>
      <c r="B17" s="24" t="s">
        <v>35</v>
      </c>
      <c r="C17" s="15">
        <v>337.79697303234502</v>
      </c>
      <c r="D17" s="15">
        <v>350.65134466543202</v>
      </c>
      <c r="E17" s="15">
        <v>392.43337646568</v>
      </c>
      <c r="F17" s="15">
        <v>1916.32601484575</v>
      </c>
      <c r="G17" s="15">
        <v>1679.69509053204</v>
      </c>
      <c r="H17" s="15">
        <v>1569.2107679032899</v>
      </c>
      <c r="I17" s="15">
        <f t="shared" si="0"/>
        <v>360.29389805448568</v>
      </c>
      <c r="J17" s="15">
        <f t="shared" si="1"/>
        <v>1721.74395776036</v>
      </c>
      <c r="K17" s="15">
        <f t="shared" si="2"/>
        <v>0.67931166059544279</v>
      </c>
      <c r="L17" s="7">
        <f t="shared" si="3"/>
        <v>2.2566244905165895</v>
      </c>
      <c r="R17"/>
    </row>
    <row r="18" spans="1:18" x14ac:dyDescent="0.25">
      <c r="A18" s="50"/>
      <c r="B18" s="25" t="s">
        <v>36</v>
      </c>
      <c r="C18" s="16">
        <v>302.17892485546599</v>
      </c>
      <c r="D18" s="16">
        <v>320.44542358938298</v>
      </c>
      <c r="E18" s="16">
        <v>366.50953155109102</v>
      </c>
      <c r="F18" s="16">
        <v>1691.01995303641</v>
      </c>
      <c r="G18" s="16">
        <v>1744.1258567165801</v>
      </c>
      <c r="H18" s="16">
        <v>1640.7888029304499</v>
      </c>
      <c r="I18" s="16">
        <f t="shared" si="0"/>
        <v>329.71129333197996</v>
      </c>
      <c r="J18" s="16">
        <f t="shared" si="1"/>
        <v>1691.9782042278136</v>
      </c>
      <c r="K18" s="16">
        <f t="shared" si="2"/>
        <v>0.71026094129967954</v>
      </c>
      <c r="L18" s="9">
        <f t="shared" si="3"/>
        <v>2.359435775604549</v>
      </c>
      <c r="R18"/>
    </row>
    <row r="19" spans="1:18" x14ac:dyDescent="0.25">
      <c r="A19" s="50"/>
      <c r="B19" s="24" t="s">
        <v>37</v>
      </c>
      <c r="C19" s="15">
        <v>232.09179779773399</v>
      </c>
      <c r="D19" s="15">
        <v>288.92620159698498</v>
      </c>
      <c r="E19" s="15">
        <v>288.73799680732299</v>
      </c>
      <c r="F19" s="15">
        <v>1486.5302121550999</v>
      </c>
      <c r="G19" s="15">
        <v>1489.3995718009301</v>
      </c>
      <c r="H19" s="15">
        <v>1273.45976603279</v>
      </c>
      <c r="I19" s="15">
        <f t="shared" si="0"/>
        <v>269.91866540068071</v>
      </c>
      <c r="J19" s="15">
        <f t="shared" si="1"/>
        <v>1416.4631833296069</v>
      </c>
      <c r="K19" s="15">
        <f t="shared" si="2"/>
        <v>0.71997237293040051</v>
      </c>
      <c r="L19" s="7">
        <f t="shared" si="3"/>
        <v>2.3916964531802187</v>
      </c>
      <c r="R19"/>
    </row>
    <row r="20" spans="1:18" x14ac:dyDescent="0.25">
      <c r="A20" s="50"/>
      <c r="B20" s="25" t="s">
        <v>38</v>
      </c>
      <c r="C20" s="16">
        <v>199.920657508939</v>
      </c>
      <c r="D20" s="16">
        <v>181.89217691446601</v>
      </c>
      <c r="E20" s="16">
        <v>201.13327950974499</v>
      </c>
      <c r="F20" s="16">
        <v>968.571167886892</v>
      </c>
      <c r="G20" s="16">
        <v>863.072588890681</v>
      </c>
      <c r="H20" s="16">
        <v>840.05869680236106</v>
      </c>
      <c r="I20" s="16">
        <f t="shared" si="0"/>
        <v>194.31537131104997</v>
      </c>
      <c r="J20" s="16">
        <f t="shared" si="1"/>
        <v>890.56748452664453</v>
      </c>
      <c r="K20" s="16">
        <f t="shared" si="2"/>
        <v>0.66115967776706119</v>
      </c>
      <c r="L20" s="9">
        <f t="shared" si="3"/>
        <v>2.1963249087810759</v>
      </c>
      <c r="R20"/>
    </row>
    <row r="21" spans="1:18" x14ac:dyDescent="0.25">
      <c r="A21" s="50"/>
      <c r="B21" s="24" t="s">
        <v>39</v>
      </c>
      <c r="C21" s="15">
        <v>159.70673214794601</v>
      </c>
      <c r="D21" s="15">
        <v>159.56606133651701</v>
      </c>
      <c r="E21" s="15">
        <v>157.33092086095601</v>
      </c>
      <c r="F21" s="15">
        <v>956.32627322334099</v>
      </c>
      <c r="G21" s="15">
        <v>713.23359776382699</v>
      </c>
      <c r="H21" s="15">
        <v>921.075593591352</v>
      </c>
      <c r="I21" s="15">
        <f t="shared" si="0"/>
        <v>158.86790478180635</v>
      </c>
      <c r="J21" s="15">
        <f t="shared" si="1"/>
        <v>863.54515485950662</v>
      </c>
      <c r="K21" s="15">
        <f t="shared" si="2"/>
        <v>0.73524888387941001</v>
      </c>
      <c r="L21" s="7">
        <f t="shared" si="3"/>
        <v>2.4424439240935878</v>
      </c>
      <c r="R21"/>
    </row>
    <row r="22" spans="1:18" x14ac:dyDescent="0.25">
      <c r="A22" s="50"/>
      <c r="B22" s="25" t="s">
        <v>40</v>
      </c>
      <c r="C22" s="16">
        <v>121.790745379009</v>
      </c>
      <c r="D22" s="16">
        <v>103.750772391645</v>
      </c>
      <c r="E22" s="16">
        <v>141.240258500176</v>
      </c>
      <c r="F22" s="16">
        <v>652.65288556727398</v>
      </c>
      <c r="G22" s="16">
        <v>570.88655619331496</v>
      </c>
      <c r="H22" s="16">
        <v>721.28635296607195</v>
      </c>
      <c r="I22" s="16">
        <f t="shared" si="0"/>
        <v>122.26059209027666</v>
      </c>
      <c r="J22" s="16">
        <f t="shared" si="1"/>
        <v>648.27526490888692</v>
      </c>
      <c r="K22" s="16">
        <f t="shared" si="2"/>
        <v>0.7244729566297583</v>
      </c>
      <c r="L22" s="9">
        <f t="shared" si="3"/>
        <v>2.4066470686145078</v>
      </c>
      <c r="R22"/>
    </row>
    <row r="23" spans="1:18" x14ac:dyDescent="0.25">
      <c r="A23" s="50"/>
      <c r="B23" s="24" t="s">
        <v>41</v>
      </c>
      <c r="C23" s="15">
        <v>111.45002171475301</v>
      </c>
      <c r="D23" s="15">
        <v>129.360140260468</v>
      </c>
      <c r="E23" s="15">
        <v>153.75521811411599</v>
      </c>
      <c r="F23" s="15">
        <v>722.44878514951495</v>
      </c>
      <c r="G23" s="15">
        <v>566.39138645950902</v>
      </c>
      <c r="H23" s="15">
        <v>567.90484933642699</v>
      </c>
      <c r="I23" s="15">
        <f t="shared" si="0"/>
        <v>131.52179336311232</v>
      </c>
      <c r="J23" s="15">
        <f t="shared" si="1"/>
        <v>618.91500698181699</v>
      </c>
      <c r="K23" s="15">
        <f t="shared" si="2"/>
        <v>0.67263329121263205</v>
      </c>
      <c r="L23" s="7">
        <f t="shared" si="3"/>
        <v>2.2344394276357953</v>
      </c>
      <c r="R23"/>
    </row>
    <row r="24" spans="1:18" x14ac:dyDescent="0.25">
      <c r="A24" s="50"/>
      <c r="B24" s="25" t="s">
        <v>42</v>
      </c>
      <c r="C24" s="16">
        <v>130.98249974723601</v>
      </c>
      <c r="D24" s="16">
        <v>109.66062651521899</v>
      </c>
      <c r="E24" s="16">
        <v>130.51315025965701</v>
      </c>
      <c r="F24" s="16">
        <v>580.40800705232198</v>
      </c>
      <c r="G24" s="16">
        <v>513.94773956511096</v>
      </c>
      <c r="H24" s="16">
        <v>637.90974073662403</v>
      </c>
      <c r="I24" s="16">
        <f t="shared" si="0"/>
        <v>123.71875884070398</v>
      </c>
      <c r="J24" s="16">
        <f t="shared" si="1"/>
        <v>577.42182911801899</v>
      </c>
      <c r="K24" s="16">
        <f t="shared" si="2"/>
        <v>0.66905764365545206</v>
      </c>
      <c r="L24" s="9">
        <f t="shared" si="3"/>
        <v>2.2225613835581837</v>
      </c>
      <c r="R24"/>
    </row>
    <row r="25" spans="1:18" x14ac:dyDescent="0.25">
      <c r="A25" s="50"/>
      <c r="B25" s="24" t="s">
        <v>43</v>
      </c>
      <c r="C25" s="15">
        <v>116.04589889886699</v>
      </c>
      <c r="D25" s="15">
        <v>143.80645034031701</v>
      </c>
      <c r="E25" s="15">
        <v>171.63373184831599</v>
      </c>
      <c r="F25" s="15">
        <v>577.95902811961196</v>
      </c>
      <c r="G25" s="15">
        <v>614.33986362010296</v>
      </c>
      <c r="H25" s="15">
        <v>470.36994446424302</v>
      </c>
      <c r="I25" s="15">
        <f t="shared" si="0"/>
        <v>143.82869369583332</v>
      </c>
      <c r="J25" s="15">
        <f t="shared" si="1"/>
        <v>554.22294540131929</v>
      </c>
      <c r="K25" s="15">
        <f t="shared" si="2"/>
        <v>0.58583896600630991</v>
      </c>
      <c r="L25" s="7">
        <f t="shared" si="3"/>
        <v>1.9461149202561232</v>
      </c>
      <c r="R25"/>
    </row>
    <row r="26" spans="1:18" x14ac:dyDescent="0.25">
      <c r="A26" s="50"/>
      <c r="B26" s="25" t="s">
        <v>44</v>
      </c>
      <c r="C26" s="16">
        <v>118.343837490924</v>
      </c>
      <c r="D26" s="16">
        <v>130.67344117681799</v>
      </c>
      <c r="E26" s="16">
        <v>168.95195478818599</v>
      </c>
      <c r="F26" s="16">
        <v>548.57128092709002</v>
      </c>
      <c r="G26" s="16">
        <v>528.93163867779595</v>
      </c>
      <c r="H26" s="16">
        <v>546.66741037232305</v>
      </c>
      <c r="I26" s="16">
        <f t="shared" si="0"/>
        <v>139.32307781864267</v>
      </c>
      <c r="J26" s="16">
        <f t="shared" si="1"/>
        <v>541.39010999240293</v>
      </c>
      <c r="K26" s="16">
        <f t="shared" si="2"/>
        <v>0.58948725790815915</v>
      </c>
      <c r="L26" s="9">
        <f t="shared" si="3"/>
        <v>1.9582342836232263</v>
      </c>
      <c r="R26"/>
    </row>
    <row r="27" spans="1:18" x14ac:dyDescent="0.25">
      <c r="A27" s="50"/>
      <c r="B27" s="24" t="s">
        <v>45</v>
      </c>
      <c r="C27" s="15">
        <v>116.04589889886699</v>
      </c>
      <c r="D27" s="15">
        <v>100.46752010077</v>
      </c>
      <c r="E27" s="15">
        <v>125.149596139397</v>
      </c>
      <c r="F27" s="15">
        <v>617.14269104297603</v>
      </c>
      <c r="G27" s="15">
        <v>528.93163867779595</v>
      </c>
      <c r="H27" s="15">
        <v>530.935974102616</v>
      </c>
      <c r="I27" s="15">
        <f t="shared" si="0"/>
        <v>113.88767171301133</v>
      </c>
      <c r="J27" s="15">
        <f t="shared" si="1"/>
        <v>559.00343460779595</v>
      </c>
      <c r="K27" s="15">
        <f t="shared" si="2"/>
        <v>0.69093776182068822</v>
      </c>
      <c r="L27" s="7">
        <f t="shared" si="3"/>
        <v>2.2952455628107371</v>
      </c>
      <c r="R27"/>
    </row>
    <row r="28" spans="1:18" x14ac:dyDescent="0.25">
      <c r="A28" s="50"/>
      <c r="B28" s="25" t="s">
        <v>46</v>
      </c>
      <c r="C28" s="16">
        <v>105.705175234612</v>
      </c>
      <c r="D28" s="16">
        <v>140.52319804944301</v>
      </c>
      <c r="E28" s="16">
        <v>149.28558968056601</v>
      </c>
      <c r="F28" s="16">
        <v>577.95902811961196</v>
      </c>
      <c r="G28" s="16">
        <v>561.89621672570399</v>
      </c>
      <c r="H28" s="16">
        <v>494.753670682289</v>
      </c>
      <c r="I28" s="16">
        <f t="shared" si="0"/>
        <v>131.83798765487367</v>
      </c>
      <c r="J28" s="16">
        <f t="shared" si="1"/>
        <v>544.86963850920165</v>
      </c>
      <c r="K28" s="16">
        <f t="shared" si="2"/>
        <v>0.61625204317892968</v>
      </c>
      <c r="L28" s="9">
        <f t="shared" si="3"/>
        <v>2.0471449757678264</v>
      </c>
      <c r="R28"/>
    </row>
    <row r="29" spans="1:18" x14ac:dyDescent="0.25">
      <c r="A29" s="50"/>
      <c r="B29" s="24" t="s">
        <v>47</v>
      </c>
      <c r="C29" s="15">
        <v>102.258267346526</v>
      </c>
      <c r="D29" s="15">
        <v>108.34732559886901</v>
      </c>
      <c r="E29" s="15">
        <v>143.922035560306</v>
      </c>
      <c r="F29" s="15">
        <v>645.30594876914301</v>
      </c>
      <c r="G29" s="15">
        <v>480.98316151720297</v>
      </c>
      <c r="H29" s="15">
        <v>526.21654322170298</v>
      </c>
      <c r="I29" s="15">
        <f t="shared" si="0"/>
        <v>118.17587616856702</v>
      </c>
      <c r="J29" s="15">
        <f t="shared" si="1"/>
        <v>550.83521783601634</v>
      </c>
      <c r="K29" s="15">
        <f t="shared" si="2"/>
        <v>0.66849286834463884</v>
      </c>
      <c r="L29" s="7">
        <f t="shared" si="3"/>
        <v>2.2206852405858943</v>
      </c>
      <c r="R29"/>
    </row>
    <row r="30" spans="1:18" x14ac:dyDescent="0.25">
      <c r="A30" s="50"/>
      <c r="B30" s="25" t="s">
        <v>48</v>
      </c>
      <c r="C30" s="16">
        <v>85.023727906100603</v>
      </c>
      <c r="D30" s="16">
        <v>90.617763228145293</v>
      </c>
      <c r="E30" s="16">
        <v>147.49773830714599</v>
      </c>
      <c r="F30" s="16">
        <v>646.53043823549797</v>
      </c>
      <c r="G30" s="16">
        <v>561.89621672570399</v>
      </c>
      <c r="H30" s="16">
        <v>439.69364373831399</v>
      </c>
      <c r="I30" s="16">
        <f t="shared" si="0"/>
        <v>107.71307648046395</v>
      </c>
      <c r="J30" s="16">
        <f t="shared" si="1"/>
        <v>549.37343289983869</v>
      </c>
      <c r="K30" s="16">
        <f t="shared" si="2"/>
        <v>0.70759922328053337</v>
      </c>
      <c r="L30" s="9">
        <f t="shared" si="3"/>
        <v>2.3505937397360794</v>
      </c>
      <c r="R30"/>
    </row>
    <row r="31" spans="1:18" ht="15" customHeight="1" x14ac:dyDescent="0.25">
      <c r="A31" s="50"/>
      <c r="B31" s="24" t="s">
        <v>49</v>
      </c>
      <c r="C31" s="15">
        <v>110.30105241872501</v>
      </c>
      <c r="D31" s="15">
        <v>92.587714602670204</v>
      </c>
      <c r="E31" s="15">
        <v>100.119676911517</v>
      </c>
      <c r="F31" s="15">
        <v>542.448833595314</v>
      </c>
      <c r="G31" s="15">
        <v>492.970280807351</v>
      </c>
      <c r="H31" s="15">
        <v>490.034239801377</v>
      </c>
      <c r="I31" s="15">
        <f t="shared" si="0"/>
        <v>101.00281464430407</v>
      </c>
      <c r="J31" s="15">
        <f t="shared" si="1"/>
        <v>508.48445140134731</v>
      </c>
      <c r="K31" s="15">
        <f t="shared" si="2"/>
        <v>0.70194420103680166</v>
      </c>
      <c r="L31" s="7">
        <f t="shared" si="3"/>
        <v>2.3318081624674143</v>
      </c>
      <c r="R31"/>
    </row>
    <row r="32" spans="1:18" x14ac:dyDescent="0.25">
      <c r="A32" s="50"/>
      <c r="B32" s="25" t="s">
        <v>50</v>
      </c>
      <c r="C32" s="16">
        <v>98.811359458441203</v>
      </c>
      <c r="D32" s="16">
        <v>93.901015519020106</v>
      </c>
      <c r="E32" s="16">
        <v>103.695379658357</v>
      </c>
      <c r="F32" s="16">
        <v>465.30599721494201</v>
      </c>
      <c r="G32" s="16">
        <v>353.62001905937598</v>
      </c>
      <c r="H32" s="16">
        <v>443.62650280574098</v>
      </c>
      <c r="I32" s="16">
        <f t="shared" si="0"/>
        <v>98.802584878606112</v>
      </c>
      <c r="J32" s="16">
        <f t="shared" si="1"/>
        <v>420.85083969335301</v>
      </c>
      <c r="K32" s="16">
        <f t="shared" si="2"/>
        <v>0.62935989125712144</v>
      </c>
      <c r="L32" s="9">
        <f t="shared" si="3"/>
        <v>2.090688304562287</v>
      </c>
      <c r="R32"/>
    </row>
    <row r="33" spans="1:18" x14ac:dyDescent="0.25">
      <c r="A33" s="50"/>
      <c r="B33" s="24" t="s">
        <v>51</v>
      </c>
      <c r="C33" s="15">
        <v>103.40723664255501</v>
      </c>
      <c r="D33" s="15">
        <v>94.5576659771951</v>
      </c>
      <c r="E33" s="15">
        <v>123.36174476597699</v>
      </c>
      <c r="F33" s="15">
        <v>547.34679146073404</v>
      </c>
      <c r="G33" s="15">
        <v>467.49765231578601</v>
      </c>
      <c r="H33" s="15">
        <v>471.15651627772797</v>
      </c>
      <c r="I33" s="15">
        <f t="shared" si="0"/>
        <v>107.10888246190903</v>
      </c>
      <c r="J33" s="15">
        <f t="shared" si="1"/>
        <v>495.33365335141599</v>
      </c>
      <c r="K33" s="15">
        <f t="shared" si="2"/>
        <v>0.66507234723615605</v>
      </c>
      <c r="L33" s="7">
        <f t="shared" si="3"/>
        <v>2.2093225154164702</v>
      </c>
      <c r="R33"/>
    </row>
    <row r="34" spans="1:18" x14ac:dyDescent="0.25">
      <c r="A34" s="50"/>
      <c r="B34" s="25" t="s">
        <v>52</v>
      </c>
      <c r="C34" s="16">
        <v>90.768574386242506</v>
      </c>
      <c r="D34" s="16">
        <v>82.081307271870699</v>
      </c>
      <c r="E34" s="16">
        <v>90.286494357707696</v>
      </c>
      <c r="F34" s="16">
        <v>560.81617559064102</v>
      </c>
      <c r="G34" s="16">
        <v>442.02502382422</v>
      </c>
      <c r="H34" s="16">
        <v>482.16852166652302</v>
      </c>
      <c r="I34" s="16">
        <f t="shared" si="0"/>
        <v>87.712125338606953</v>
      </c>
      <c r="J34" s="16">
        <f t="shared" si="1"/>
        <v>495.00324036046135</v>
      </c>
      <c r="K34" s="16">
        <f t="shared" si="2"/>
        <v>0.75154840743864959</v>
      </c>
      <c r="L34" s="9">
        <f t="shared" si="3"/>
        <v>2.4965897693383043</v>
      </c>
      <c r="R34"/>
    </row>
    <row r="35" spans="1:18" x14ac:dyDescent="0.25">
      <c r="A35" s="50"/>
      <c r="B35" s="24" t="s">
        <v>53</v>
      </c>
      <c r="C35" s="15">
        <v>88.470635794185696</v>
      </c>
      <c r="D35" s="15">
        <v>88.647811853620397</v>
      </c>
      <c r="E35" s="15">
        <v>125.149596139397</v>
      </c>
      <c r="F35" s="15">
        <v>494.69374440746498</v>
      </c>
      <c r="G35" s="15">
        <v>373.09908790586701</v>
      </c>
      <c r="H35" s="15">
        <v>365.75589327069099</v>
      </c>
      <c r="I35" s="15">
        <f t="shared" si="0"/>
        <v>100.75601459573436</v>
      </c>
      <c r="J35" s="15">
        <f t="shared" si="1"/>
        <v>411.18290852800766</v>
      </c>
      <c r="K35" s="15">
        <f t="shared" si="2"/>
        <v>0.61076407357395401</v>
      </c>
      <c r="L35" s="7">
        <f t="shared" si="3"/>
        <v>2.02891433535317</v>
      </c>
      <c r="R35"/>
    </row>
    <row r="36" spans="1:18" x14ac:dyDescent="0.25">
      <c r="A36" s="50"/>
      <c r="B36" s="25" t="s">
        <v>54</v>
      </c>
      <c r="C36" s="16">
        <v>86.172697202129001</v>
      </c>
      <c r="D36" s="16">
        <v>82.081307271870699</v>
      </c>
      <c r="E36" s="16">
        <v>88.498642984287798</v>
      </c>
      <c r="F36" s="16">
        <v>407.754992296252</v>
      </c>
      <c r="G36" s="16">
        <v>428.53951462280298</v>
      </c>
      <c r="H36" s="16">
        <v>379.91418591342699</v>
      </c>
      <c r="I36" s="16">
        <f t="shared" si="0"/>
        <v>85.584215819429176</v>
      </c>
      <c r="J36" s="16">
        <f t="shared" si="1"/>
        <v>405.40289761082732</v>
      </c>
      <c r="K36" s="16">
        <f t="shared" si="2"/>
        <v>0.67549317275964849</v>
      </c>
      <c r="L36" s="9">
        <f t="shared" si="3"/>
        <v>2.2439397484948791</v>
      </c>
      <c r="R36"/>
    </row>
    <row r="37" spans="1:18" x14ac:dyDescent="0.25">
      <c r="A37" s="50"/>
      <c r="B37" s="24" t="s">
        <v>55</v>
      </c>
      <c r="C37" s="15">
        <v>85.023727906100603</v>
      </c>
      <c r="D37" s="15">
        <v>81.424656813695805</v>
      </c>
      <c r="E37" s="15">
        <v>121.573893392557</v>
      </c>
      <c r="F37" s="15">
        <v>543.67332306166895</v>
      </c>
      <c r="G37" s="15">
        <v>383.58781728474702</v>
      </c>
      <c r="H37" s="15">
        <v>302.043576378377</v>
      </c>
      <c r="I37" s="15">
        <f t="shared" si="0"/>
        <v>96.00742603745114</v>
      </c>
      <c r="J37" s="15">
        <f t="shared" si="1"/>
        <v>409.76823890826427</v>
      </c>
      <c r="K37" s="15">
        <f t="shared" si="2"/>
        <v>0.630233466854067</v>
      </c>
      <c r="L37" s="7">
        <f t="shared" si="3"/>
        <v>2.0935902598807883</v>
      </c>
      <c r="R37"/>
    </row>
    <row r="38" spans="1:18" x14ac:dyDescent="0.25">
      <c r="A38" s="50"/>
      <c r="B38" s="25" t="s">
        <v>56</v>
      </c>
      <c r="C38" s="16">
        <v>86.172697202129001</v>
      </c>
      <c r="D38" s="16">
        <v>81.424656813695805</v>
      </c>
      <c r="E38" s="16">
        <v>110.846785152037</v>
      </c>
      <c r="F38" s="16">
        <v>465.30599721494201</v>
      </c>
      <c r="G38" s="16">
        <v>382.089427373479</v>
      </c>
      <c r="H38" s="16">
        <v>384.63361679433899</v>
      </c>
      <c r="I38" s="16">
        <f t="shared" si="0"/>
        <v>92.814713055953931</v>
      </c>
      <c r="J38" s="16">
        <f t="shared" si="1"/>
        <v>410.67634712758672</v>
      </c>
      <c r="K38" s="16">
        <f t="shared" si="2"/>
        <v>0.64588286406301942</v>
      </c>
      <c r="L38" s="9">
        <f t="shared" si="3"/>
        <v>2.1455764321372595</v>
      </c>
      <c r="R38"/>
    </row>
    <row r="39" spans="1:18" x14ac:dyDescent="0.25">
      <c r="A39" s="50"/>
      <c r="B39" s="24" t="s">
        <v>57</v>
      </c>
      <c r="C39" s="15">
        <v>95.364451570355996</v>
      </c>
      <c r="D39" s="15">
        <v>70.9182494828963</v>
      </c>
      <c r="E39" s="15">
        <v>111.74071083874701</v>
      </c>
      <c r="F39" s="15">
        <v>371.02030830559801</v>
      </c>
      <c r="G39" s="15">
        <v>361.11196861571898</v>
      </c>
      <c r="H39" s="15">
        <v>430.25478197648999</v>
      </c>
      <c r="I39" s="15">
        <f t="shared" si="0"/>
        <v>92.674470630666448</v>
      </c>
      <c r="J39" s="15">
        <f t="shared" si="1"/>
        <v>387.46235296593568</v>
      </c>
      <c r="K39" s="15">
        <f t="shared" si="2"/>
        <v>0.62126939754561883</v>
      </c>
      <c r="L39" s="7">
        <f t="shared" si="3"/>
        <v>2.0638122662005367</v>
      </c>
      <c r="R39"/>
    </row>
    <row r="40" spans="1:18" x14ac:dyDescent="0.25">
      <c r="A40" s="50"/>
      <c r="B40" s="25" t="s">
        <v>58</v>
      </c>
      <c r="C40" s="16">
        <v>79.278881425958602</v>
      </c>
      <c r="D40" s="16">
        <v>80.768006355520797</v>
      </c>
      <c r="E40" s="16">
        <v>96.543974164677607</v>
      </c>
      <c r="F40" s="16">
        <v>445.71416575325998</v>
      </c>
      <c r="G40" s="16">
        <v>404.56527604250698</v>
      </c>
      <c r="H40" s="16">
        <v>390.13961948873703</v>
      </c>
      <c r="I40" s="16">
        <f t="shared" si="0"/>
        <v>85.530287315385678</v>
      </c>
      <c r="J40" s="16">
        <f t="shared" si="1"/>
        <v>413.47302042816801</v>
      </c>
      <c r="K40" s="16">
        <f t="shared" si="2"/>
        <v>0.68432724569387759</v>
      </c>
      <c r="L40" s="9">
        <f t="shared" si="3"/>
        <v>2.2732859035673787</v>
      </c>
      <c r="R40"/>
    </row>
    <row r="41" spans="1:18" x14ac:dyDescent="0.25">
      <c r="A41" s="50"/>
      <c r="B41" s="24" t="s">
        <v>59</v>
      </c>
      <c r="C41" s="15">
        <v>79.278881425958602</v>
      </c>
      <c r="D41" s="15">
        <v>95.870966893545003</v>
      </c>
      <c r="E41" s="15">
        <v>118.89211633242699</v>
      </c>
      <c r="F41" s="15">
        <v>424.89784482522299</v>
      </c>
      <c r="G41" s="15">
        <v>374.597477817136</v>
      </c>
      <c r="H41" s="15">
        <v>293.39128643003801</v>
      </c>
      <c r="I41" s="15">
        <f t="shared" si="0"/>
        <v>98.0139882173102</v>
      </c>
      <c r="J41" s="15">
        <f t="shared" si="1"/>
        <v>364.29553635746566</v>
      </c>
      <c r="K41" s="15">
        <f t="shared" si="2"/>
        <v>0.57016578882673208</v>
      </c>
      <c r="L41" s="7">
        <f t="shared" si="3"/>
        <v>1.8940497526471363</v>
      </c>
      <c r="R41"/>
    </row>
    <row r="42" spans="1:18" ht="15" customHeight="1" x14ac:dyDescent="0.25">
      <c r="A42" s="50"/>
      <c r="B42" s="25" t="s">
        <v>60</v>
      </c>
      <c r="C42" s="16">
        <v>70.087127057731493</v>
      </c>
      <c r="D42" s="16">
        <v>82.737957730045693</v>
      </c>
      <c r="E42" s="16">
        <v>73.3019063102182</v>
      </c>
      <c r="F42" s="16">
        <v>455.51008148410102</v>
      </c>
      <c r="G42" s="16">
        <v>445.02180364675701</v>
      </c>
      <c r="H42" s="16">
        <v>253.27612394228501</v>
      </c>
      <c r="I42" s="16">
        <f t="shared" si="0"/>
        <v>75.37566369933181</v>
      </c>
      <c r="J42" s="16">
        <f t="shared" si="1"/>
        <v>384.60266969104765</v>
      </c>
      <c r="K42" s="16">
        <f t="shared" si="2"/>
        <v>0.70778114531234271</v>
      </c>
      <c r="L42" s="9">
        <f t="shared" si="3"/>
        <v>2.3511980716446259</v>
      </c>
      <c r="R42"/>
    </row>
    <row r="43" spans="1:18" x14ac:dyDescent="0.25">
      <c r="A43" s="50"/>
      <c r="B43" s="24" t="s">
        <v>61</v>
      </c>
      <c r="C43" s="15">
        <v>68.938157761703195</v>
      </c>
      <c r="D43" s="15">
        <v>72.888200857421197</v>
      </c>
      <c r="E43" s="15">
        <v>105.483231031777</v>
      </c>
      <c r="F43" s="15">
        <v>401.63254496447598</v>
      </c>
      <c r="G43" s="15">
        <v>338.636119946691</v>
      </c>
      <c r="H43" s="15">
        <v>321.70787171551098</v>
      </c>
      <c r="I43" s="15">
        <f t="shared" si="0"/>
        <v>82.436529883633796</v>
      </c>
      <c r="J43" s="15">
        <f t="shared" si="1"/>
        <v>353.99217887555932</v>
      </c>
      <c r="K43" s="15">
        <f t="shared" si="2"/>
        <v>0.63287396467768786</v>
      </c>
      <c r="L43" s="7">
        <f t="shared" si="3"/>
        <v>2.1023618037855636</v>
      </c>
      <c r="R43"/>
    </row>
    <row r="44" spans="1:18" x14ac:dyDescent="0.25">
      <c r="A44" s="50"/>
      <c r="B44" s="25" t="s">
        <v>62</v>
      </c>
      <c r="C44" s="16">
        <v>62.044341985532803</v>
      </c>
      <c r="D44" s="16">
        <v>84.707909104570604</v>
      </c>
      <c r="E44" s="16">
        <v>78.665460430478007</v>
      </c>
      <c r="F44" s="16">
        <v>429.795802690644</v>
      </c>
      <c r="G44" s="16">
        <v>353.62001905937598</v>
      </c>
      <c r="H44" s="16">
        <v>373.621611405544</v>
      </c>
      <c r="I44" s="16">
        <f t="shared" si="0"/>
        <v>75.139237173527135</v>
      </c>
      <c r="J44" s="16">
        <f t="shared" si="1"/>
        <v>385.67914438518801</v>
      </c>
      <c r="K44" s="16">
        <f t="shared" si="2"/>
        <v>0.71035937329250087</v>
      </c>
      <c r="L44" s="9">
        <f t="shared" si="3"/>
        <v>2.3597627596069382</v>
      </c>
      <c r="R44"/>
    </row>
    <row r="45" spans="1:18" x14ac:dyDescent="0.25">
      <c r="A45" s="50"/>
      <c r="B45" s="24" t="s">
        <v>63</v>
      </c>
      <c r="C45" s="15">
        <v>62.044341985532803</v>
      </c>
      <c r="D45" s="15">
        <v>55.815288944872101</v>
      </c>
      <c r="E45" s="15">
        <v>87.604717297577807</v>
      </c>
      <c r="F45" s="15">
        <v>461.63252881587698</v>
      </c>
      <c r="G45" s="15">
        <v>262.218234471995</v>
      </c>
      <c r="H45" s="15">
        <v>351.59760062795402</v>
      </c>
      <c r="I45" s="15">
        <f t="shared" si="0"/>
        <v>68.488116075994242</v>
      </c>
      <c r="J45" s="15">
        <f t="shared" si="1"/>
        <v>358.48278797194206</v>
      </c>
      <c r="K45" s="15">
        <f t="shared" si="2"/>
        <v>0.71885308838825057</v>
      </c>
      <c r="L45" s="7">
        <f t="shared" si="3"/>
        <v>2.3879782704134778</v>
      </c>
      <c r="R45"/>
    </row>
    <row r="46" spans="1:18" x14ac:dyDescent="0.25">
      <c r="A46" s="50"/>
      <c r="B46" s="25" t="s">
        <v>64</v>
      </c>
      <c r="C46" s="16">
        <v>66.6402191696464</v>
      </c>
      <c r="D46" s="16">
        <v>64.351744901146603</v>
      </c>
      <c r="E46" s="16">
        <v>60.786946696278498</v>
      </c>
      <c r="F46" s="16">
        <v>280.40808779532</v>
      </c>
      <c r="G46" s="16">
        <v>352.12162914810801</v>
      </c>
      <c r="H46" s="16">
        <v>257.20898300971203</v>
      </c>
      <c r="I46" s="16">
        <f t="shared" si="0"/>
        <v>63.926303589023838</v>
      </c>
      <c r="J46" s="16">
        <f t="shared" si="1"/>
        <v>296.57956665104666</v>
      </c>
      <c r="K46" s="16">
        <f t="shared" si="2"/>
        <v>0.66646163332514197</v>
      </c>
      <c r="L46" s="9">
        <f t="shared" si="3"/>
        <v>2.2139376239073085</v>
      </c>
      <c r="R46"/>
    </row>
    <row r="47" spans="1:18" x14ac:dyDescent="0.25">
      <c r="A47" s="50"/>
      <c r="B47" s="24" t="s">
        <v>65</v>
      </c>
      <c r="C47" s="15">
        <v>59.746403393476101</v>
      </c>
      <c r="D47" s="15">
        <v>55.815288944872101</v>
      </c>
      <c r="E47" s="15">
        <v>64.3626494431184</v>
      </c>
      <c r="F47" s="15">
        <v>312.24481392055299</v>
      </c>
      <c r="G47" s="15">
        <v>166.32128015080801</v>
      </c>
      <c r="H47" s="15">
        <v>242.26411855348999</v>
      </c>
      <c r="I47" s="15">
        <f t="shared" si="0"/>
        <v>59.974780593822196</v>
      </c>
      <c r="J47" s="15">
        <f t="shared" si="1"/>
        <v>240.276737541617</v>
      </c>
      <c r="K47" s="15">
        <f t="shared" si="2"/>
        <v>0.60274305863940536</v>
      </c>
      <c r="L47" s="7">
        <f t="shared" si="3"/>
        <v>2.0022691004925814</v>
      </c>
      <c r="R47"/>
    </row>
    <row r="48" spans="1:18" x14ac:dyDescent="0.25">
      <c r="A48" s="50"/>
      <c r="B48" s="25" t="s">
        <v>66</v>
      </c>
      <c r="C48" s="16">
        <v>57.448464801419298</v>
      </c>
      <c r="D48" s="16">
        <v>62.381793526621699</v>
      </c>
      <c r="E48" s="16">
        <v>68.8322778766683</v>
      </c>
      <c r="F48" s="16">
        <v>237.55095647289099</v>
      </c>
      <c r="G48" s="16">
        <v>221.76170686774401</v>
      </c>
      <c r="H48" s="16">
        <v>215.52067689498799</v>
      </c>
      <c r="I48" s="16">
        <f t="shared" si="0"/>
        <v>62.887512068236425</v>
      </c>
      <c r="J48" s="16">
        <f t="shared" si="1"/>
        <v>224.94444674520767</v>
      </c>
      <c r="K48" s="16">
        <f t="shared" si="2"/>
        <v>0.55351086243135983</v>
      </c>
      <c r="L48" s="9">
        <f t="shared" si="3"/>
        <v>1.8387232847360679</v>
      </c>
      <c r="R48"/>
    </row>
    <row r="49" spans="1:18" x14ac:dyDescent="0.25">
      <c r="A49" s="50"/>
      <c r="B49" s="24" t="s">
        <v>67</v>
      </c>
      <c r="C49" s="15">
        <v>49.405679729220601</v>
      </c>
      <c r="D49" s="15">
        <v>50.562085279472399</v>
      </c>
      <c r="E49" s="15">
        <v>50.059838455758701</v>
      </c>
      <c r="F49" s="15">
        <v>262.040745799994</v>
      </c>
      <c r="G49" s="15">
        <v>245.73594544804101</v>
      </c>
      <c r="H49" s="15">
        <v>423.17563565512199</v>
      </c>
      <c r="I49" s="15">
        <f t="shared" si="0"/>
        <v>50.009201154817227</v>
      </c>
      <c r="J49" s="15">
        <f t="shared" si="1"/>
        <v>310.31744230105232</v>
      </c>
      <c r="K49" s="15">
        <f t="shared" si="2"/>
        <v>0.79275626986541525</v>
      </c>
      <c r="L49" s="7">
        <f t="shared" si="3"/>
        <v>2.6334793252640307</v>
      </c>
      <c r="R49"/>
    </row>
    <row r="50" spans="1:18" x14ac:dyDescent="0.25">
      <c r="A50" s="50"/>
      <c r="B50" s="25" t="s">
        <v>68</v>
      </c>
      <c r="C50" s="16">
        <v>49.405679729220601</v>
      </c>
      <c r="D50" s="16">
        <v>72.888200857421197</v>
      </c>
      <c r="E50" s="16">
        <v>66.150500816538297</v>
      </c>
      <c r="F50" s="16">
        <v>345.30602951214098</v>
      </c>
      <c r="G50" s="16">
        <v>226.25687660155</v>
      </c>
      <c r="H50" s="16">
        <v>275.30013471987502</v>
      </c>
      <c r="I50" s="16">
        <f t="shared" si="0"/>
        <v>62.814793801060034</v>
      </c>
      <c r="J50" s="16">
        <f t="shared" si="1"/>
        <v>282.28768027785537</v>
      </c>
      <c r="K50" s="16">
        <f t="shared" si="2"/>
        <v>0.65262998641620229</v>
      </c>
      <c r="L50" s="9">
        <f t="shared" si="3"/>
        <v>2.1679898874419399</v>
      </c>
      <c r="R50"/>
    </row>
    <row r="51" spans="1:18" x14ac:dyDescent="0.25">
      <c r="A51" s="50"/>
      <c r="B51" s="24" t="s">
        <v>69</v>
      </c>
      <c r="C51" s="15">
        <v>50.554649025248999</v>
      </c>
      <c r="D51" s="15">
        <v>58.441890777571999</v>
      </c>
      <c r="E51" s="15">
        <v>48.271987082338804</v>
      </c>
      <c r="F51" s="15">
        <v>253.46931953550799</v>
      </c>
      <c r="G51" s="15">
        <v>257.72306473818998</v>
      </c>
      <c r="H51" s="15">
        <v>170.68608352632199</v>
      </c>
      <c r="I51" s="15">
        <f t="shared" si="0"/>
        <v>52.422842295053265</v>
      </c>
      <c r="J51" s="15">
        <f t="shared" si="1"/>
        <v>227.29282260000664</v>
      </c>
      <c r="K51" s="15">
        <f t="shared" si="2"/>
        <v>0.6370651577873746</v>
      </c>
      <c r="L51" s="7">
        <f t="shared" si="3"/>
        <v>2.1162846459277302</v>
      </c>
      <c r="R51"/>
    </row>
    <row r="52" spans="1:18" x14ac:dyDescent="0.25">
      <c r="A52" s="50"/>
      <c r="B52" s="26" t="s">
        <v>70</v>
      </c>
      <c r="C52" s="17">
        <v>43.660833249078699</v>
      </c>
      <c r="D52" s="17">
        <v>45.965532072247598</v>
      </c>
      <c r="E52" s="17">
        <v>49.165912769048802</v>
      </c>
      <c r="F52" s="17">
        <v>216.734635544855</v>
      </c>
      <c r="G52" s="17">
        <v>229.25365642408701</v>
      </c>
      <c r="H52" s="16">
        <v>124.27834653068599</v>
      </c>
      <c r="I52" s="16">
        <f t="shared" si="0"/>
        <v>46.264092696791693</v>
      </c>
      <c r="J52" s="16">
        <f t="shared" si="1"/>
        <v>190.08887949987601</v>
      </c>
      <c r="K52" s="16">
        <f t="shared" si="2"/>
        <v>0.6137126612263194</v>
      </c>
      <c r="L52" s="9">
        <f t="shared" si="3"/>
        <v>2.0387093315158005</v>
      </c>
      <c r="R52"/>
    </row>
    <row r="53" spans="1:18" x14ac:dyDescent="0.25">
      <c r="A53" s="50"/>
      <c r="B53" s="24" t="s">
        <v>71</v>
      </c>
      <c r="C53" s="15">
        <v>43.660833249078699</v>
      </c>
      <c r="D53" s="15">
        <v>47.2788329885975</v>
      </c>
      <c r="E53" s="15">
        <v>25.923844914589299</v>
      </c>
      <c r="F53" s="15">
        <v>279.18359832896499</v>
      </c>
      <c r="G53" s="15">
        <v>178.308399440957</v>
      </c>
      <c r="H53" s="15">
        <v>262.71498570410898</v>
      </c>
      <c r="I53" s="15">
        <f t="shared" si="0"/>
        <v>38.954503717421829</v>
      </c>
      <c r="J53" s="15">
        <f t="shared" si="1"/>
        <v>240.06899449134366</v>
      </c>
      <c r="K53" s="15">
        <f t="shared" si="2"/>
        <v>0.78977839768064206</v>
      </c>
      <c r="L53" s="7">
        <f t="shared" si="3"/>
        <v>2.6235870479904491</v>
      </c>
      <c r="R53"/>
    </row>
    <row r="54" spans="1:18" x14ac:dyDescent="0.25">
      <c r="A54" s="50"/>
      <c r="B54" s="25" t="s">
        <v>72</v>
      </c>
      <c r="C54" s="16">
        <v>44.809802545107097</v>
      </c>
      <c r="D54" s="16">
        <v>45.308881614072597</v>
      </c>
      <c r="E54" s="16">
        <v>55.4233925760186</v>
      </c>
      <c r="F54" s="16">
        <v>238.77544593924699</v>
      </c>
      <c r="G54" s="16">
        <v>172.31483979588299</v>
      </c>
      <c r="H54" s="16">
        <v>201.36238425225099</v>
      </c>
      <c r="I54" s="16">
        <f t="shared" si="0"/>
        <v>48.514025578399433</v>
      </c>
      <c r="J54" s="16">
        <f t="shared" si="1"/>
        <v>204.15088999579368</v>
      </c>
      <c r="K54" s="16">
        <f t="shared" si="2"/>
        <v>0.62408396472597638</v>
      </c>
      <c r="L54" s="9">
        <f t="shared" si="3"/>
        <v>2.0731620559919146</v>
      </c>
      <c r="R54"/>
    </row>
    <row r="55" spans="1:18" x14ac:dyDescent="0.25">
      <c r="A55" s="50"/>
      <c r="B55" s="24" t="s">
        <v>73</v>
      </c>
      <c r="C55" s="15">
        <v>40.2139253609935</v>
      </c>
      <c r="D55" s="15">
        <v>28.235969701523501</v>
      </c>
      <c r="E55" s="15">
        <v>47.378061395628798</v>
      </c>
      <c r="F55" s="15">
        <v>175.10199368878099</v>
      </c>
      <c r="G55" s="15">
        <v>157.33094068319701</v>
      </c>
      <c r="H55" s="15">
        <v>142.36949824084999</v>
      </c>
      <c r="I55" s="15">
        <f t="shared" si="0"/>
        <v>38.609318819381933</v>
      </c>
      <c r="J55" s="15">
        <f t="shared" si="1"/>
        <v>158.26747753760935</v>
      </c>
      <c r="K55" s="15">
        <f t="shared" si="2"/>
        <v>0.61269954116760628</v>
      </c>
      <c r="L55" s="7">
        <f t="shared" si="3"/>
        <v>2.0353438195292672</v>
      </c>
      <c r="R55"/>
    </row>
    <row r="56" spans="1:18" x14ac:dyDescent="0.25">
      <c r="A56" s="50"/>
      <c r="B56" s="25" t="s">
        <v>74</v>
      </c>
      <c r="C56" s="16">
        <v>36.7670174729083</v>
      </c>
      <c r="D56" s="16">
        <v>36.772425657798102</v>
      </c>
      <c r="E56" s="16">
        <v>50.059838455758701</v>
      </c>
      <c r="F56" s="16">
        <v>172.653014756071</v>
      </c>
      <c r="G56" s="16">
        <v>149.83899112685401</v>
      </c>
      <c r="H56" s="16">
        <v>144.72921368130599</v>
      </c>
      <c r="I56" s="16">
        <f t="shared" si="0"/>
        <v>41.199760528821706</v>
      </c>
      <c r="J56" s="16">
        <f t="shared" si="1"/>
        <v>155.74040652141034</v>
      </c>
      <c r="K56" s="16">
        <f t="shared" si="2"/>
        <v>0.57750661224941235</v>
      </c>
      <c r="L56" s="9">
        <f t="shared" si="3"/>
        <v>1.9184354402145452</v>
      </c>
      <c r="R56"/>
    </row>
    <row r="57" spans="1:18" x14ac:dyDescent="0.25">
      <c r="A57" s="50"/>
      <c r="B57" s="24" t="s">
        <v>75</v>
      </c>
      <c r="C57" s="15">
        <v>34.469078880851598</v>
      </c>
      <c r="D57" s="15">
        <v>45.308881614072597</v>
      </c>
      <c r="E57" s="15">
        <v>37.544878841819099</v>
      </c>
      <c r="F57" s="15">
        <v>203.26525141494801</v>
      </c>
      <c r="G57" s="15">
        <v>175.31161961842</v>
      </c>
      <c r="H57" s="15">
        <v>189.56380704997099</v>
      </c>
      <c r="I57" s="15">
        <f t="shared" si="0"/>
        <v>39.107613112247769</v>
      </c>
      <c r="J57" s="15">
        <f t="shared" si="1"/>
        <v>189.38022602777968</v>
      </c>
      <c r="K57" s="15">
        <f t="shared" si="2"/>
        <v>0.6850733204508197</v>
      </c>
      <c r="L57" s="7">
        <f t="shared" si="3"/>
        <v>2.2757643102633511</v>
      </c>
      <c r="R57"/>
    </row>
    <row r="58" spans="1:18" x14ac:dyDescent="0.25">
      <c r="A58" s="50"/>
      <c r="B58" s="25" t="s">
        <v>76</v>
      </c>
      <c r="C58" s="16">
        <v>34.469078880851598</v>
      </c>
      <c r="D58" s="16">
        <v>34.145823825098198</v>
      </c>
      <c r="E58" s="16">
        <v>50.9537641424687</v>
      </c>
      <c r="F58" s="16">
        <v>211.83667767943399</v>
      </c>
      <c r="G58" s="16">
        <v>208.27619766632799</v>
      </c>
      <c r="H58" s="16">
        <v>96.748333058698805</v>
      </c>
      <c r="I58" s="16">
        <f t="shared" si="0"/>
        <v>39.856222282806165</v>
      </c>
      <c r="J58" s="16">
        <f t="shared" si="1"/>
        <v>172.28706946815359</v>
      </c>
      <c r="K58" s="16">
        <f t="shared" si="2"/>
        <v>0.63575655158377986</v>
      </c>
      <c r="L58" s="9">
        <f t="shared" si="3"/>
        <v>2.111937550214865</v>
      </c>
      <c r="R58"/>
    </row>
    <row r="59" spans="1:18" x14ac:dyDescent="0.25">
      <c r="A59" s="50"/>
      <c r="B59" s="24" t="s">
        <v>77</v>
      </c>
      <c r="C59" s="15">
        <v>34.469078880851598</v>
      </c>
      <c r="D59" s="15">
        <v>47.2788329885975</v>
      </c>
      <c r="E59" s="15">
        <v>45.5902100222089</v>
      </c>
      <c r="F59" s="15">
        <v>168.97954635700501</v>
      </c>
      <c r="G59" s="15">
        <v>169.31805997334499</v>
      </c>
      <c r="H59" s="15">
        <v>168.32636808586599</v>
      </c>
      <c r="I59" s="15">
        <f t="shared" si="0"/>
        <v>42.446040630552666</v>
      </c>
      <c r="J59" s="15">
        <f t="shared" si="1"/>
        <v>168.87465813873868</v>
      </c>
      <c r="K59" s="15">
        <f t="shared" si="2"/>
        <v>0.59972729741573494</v>
      </c>
      <c r="L59" s="7">
        <f t="shared" si="3"/>
        <v>1.9922509585561989</v>
      </c>
      <c r="R59"/>
    </row>
    <row r="60" spans="1:18" x14ac:dyDescent="0.25">
      <c r="A60" s="50"/>
      <c r="B60" s="25" t="s">
        <v>78</v>
      </c>
      <c r="C60" s="16">
        <v>34.469078880851598</v>
      </c>
      <c r="D60" s="16">
        <v>27.5793192433486</v>
      </c>
      <c r="E60" s="16">
        <v>29.4995476614293</v>
      </c>
      <c r="F60" s="16">
        <v>132.24486236635201</v>
      </c>
      <c r="G60" s="16">
        <v>142.347041570512</v>
      </c>
      <c r="H60" s="16">
        <v>212.37438964104601</v>
      </c>
      <c r="I60" s="16">
        <f t="shared" si="0"/>
        <v>30.515981928543166</v>
      </c>
      <c r="J60" s="16">
        <f t="shared" si="1"/>
        <v>162.32209785930334</v>
      </c>
      <c r="K60" s="16">
        <f t="shared" si="2"/>
        <v>0.72585029787046462</v>
      </c>
      <c r="L60" s="9">
        <f t="shared" si="3"/>
        <v>2.4112224971782572</v>
      </c>
      <c r="R60"/>
    </row>
    <row r="61" spans="1:18" x14ac:dyDescent="0.25">
      <c r="A61" s="50"/>
      <c r="B61" s="24" t="s">
        <v>79</v>
      </c>
      <c r="C61" s="15">
        <v>33.3201095848232</v>
      </c>
      <c r="D61" s="15">
        <v>46.622182530422599</v>
      </c>
      <c r="E61" s="15">
        <v>42.014507275368899</v>
      </c>
      <c r="F61" s="15">
        <v>151.83669382803399</v>
      </c>
      <c r="G61" s="15">
        <v>127.363142457826</v>
      </c>
      <c r="H61" s="15">
        <v>95.1751894317281</v>
      </c>
      <c r="I61" s="15">
        <f t="shared" si="0"/>
        <v>40.652266463538233</v>
      </c>
      <c r="J61" s="15">
        <f t="shared" si="1"/>
        <v>124.79167523919602</v>
      </c>
      <c r="K61" s="15">
        <f t="shared" si="2"/>
        <v>0.48710085126009101</v>
      </c>
      <c r="L61" s="7">
        <f t="shared" si="3"/>
        <v>1.6181140028444465</v>
      </c>
      <c r="R61"/>
    </row>
    <row r="62" spans="1:18" x14ac:dyDescent="0.25">
      <c r="A62" s="50"/>
      <c r="B62" s="25" t="s">
        <v>80</v>
      </c>
      <c r="C62" s="16">
        <v>31.022170992766402</v>
      </c>
      <c r="D62" s="16">
        <v>53.188687112172197</v>
      </c>
      <c r="E62" s="16">
        <v>43.802358648788903</v>
      </c>
      <c r="F62" s="16">
        <v>161.632609558875</v>
      </c>
      <c r="G62" s="16">
        <v>170.816449884614</v>
      </c>
      <c r="H62" s="16">
        <v>94.388617618242804</v>
      </c>
      <c r="I62" s="16">
        <f t="shared" si="0"/>
        <v>42.671072251242499</v>
      </c>
      <c r="J62" s="16">
        <f t="shared" si="1"/>
        <v>142.27922568724392</v>
      </c>
      <c r="K62" s="16">
        <f t="shared" si="2"/>
        <v>0.52300793692465564</v>
      </c>
      <c r="L62" s="9">
        <f t="shared" si="3"/>
        <v>1.7373947595190911</v>
      </c>
      <c r="R62"/>
    </row>
    <row r="63" spans="1:18" x14ac:dyDescent="0.25">
      <c r="A63" s="50"/>
      <c r="B63" s="24" t="s">
        <v>81</v>
      </c>
      <c r="C63" s="15">
        <v>31.022170992766402</v>
      </c>
      <c r="D63" s="15">
        <v>36.115775199623101</v>
      </c>
      <c r="E63" s="15">
        <v>22.348142167749401</v>
      </c>
      <c r="F63" s="15">
        <v>179.999951554201</v>
      </c>
      <c r="G63" s="15">
        <v>80.913055208501405</v>
      </c>
      <c r="H63" s="15">
        <v>121.132059276745</v>
      </c>
      <c r="I63" s="15">
        <f t="shared" si="0"/>
        <v>29.828696120046303</v>
      </c>
      <c r="J63" s="15">
        <f t="shared" si="1"/>
        <v>127.34835534648248</v>
      </c>
      <c r="K63" s="15">
        <f t="shared" si="2"/>
        <v>0.63035907081454956</v>
      </c>
      <c r="L63" s="7">
        <f t="shared" si="3"/>
        <v>2.0940075072059448</v>
      </c>
      <c r="R63"/>
    </row>
    <row r="64" spans="1:18" x14ac:dyDescent="0.25">
      <c r="A64" s="50"/>
      <c r="B64" s="25" t="s">
        <v>82</v>
      </c>
      <c r="C64" s="16">
        <v>29.873201696738001</v>
      </c>
      <c r="D64" s="16">
        <v>30.205921076048401</v>
      </c>
      <c r="E64" s="16">
        <v>37.544878841819099</v>
      </c>
      <c r="F64" s="16">
        <v>151.83669382803399</v>
      </c>
      <c r="G64" s="16">
        <v>154.33416086066001</v>
      </c>
      <c r="H64" s="16">
        <v>211.587817827561</v>
      </c>
      <c r="I64" s="16">
        <f t="shared" si="0"/>
        <v>32.541333871535166</v>
      </c>
      <c r="J64" s="16">
        <f t="shared" si="1"/>
        <v>172.58622417208502</v>
      </c>
      <c r="K64" s="16">
        <f t="shared" si="2"/>
        <v>0.72457077666171643</v>
      </c>
      <c r="L64" s="9">
        <f t="shared" si="3"/>
        <v>2.4069720197269122</v>
      </c>
      <c r="R64"/>
    </row>
    <row r="65" spans="1:18" x14ac:dyDescent="0.25">
      <c r="A65" s="50"/>
      <c r="B65" s="24" t="s">
        <v>83</v>
      </c>
      <c r="C65" s="15">
        <v>25.277324512624499</v>
      </c>
      <c r="D65" s="15">
        <v>43.3389302395477</v>
      </c>
      <c r="E65" s="15">
        <v>29.4995476614293</v>
      </c>
      <c r="F65" s="15">
        <v>151.83669382803399</v>
      </c>
      <c r="G65" s="15">
        <v>127.363142457826</v>
      </c>
      <c r="H65" s="15">
        <v>128.211205598113</v>
      </c>
      <c r="I65" s="15">
        <f t="shared" si="0"/>
        <v>32.7052674712005</v>
      </c>
      <c r="J65" s="15">
        <f t="shared" si="1"/>
        <v>135.80368062799099</v>
      </c>
      <c r="K65" s="15">
        <f t="shared" si="2"/>
        <v>0.61829383535544602</v>
      </c>
      <c r="L65" s="7">
        <f t="shared" si="3"/>
        <v>2.0539276625629173</v>
      </c>
      <c r="R65"/>
    </row>
    <row r="66" spans="1:18" x14ac:dyDescent="0.25">
      <c r="A66" s="50"/>
      <c r="B66" s="25" t="s">
        <v>84</v>
      </c>
      <c r="C66" s="16">
        <v>24.128355216596098</v>
      </c>
      <c r="D66" s="16">
        <v>25.6093678688237</v>
      </c>
      <c r="E66" s="16">
        <v>44.696284335498902</v>
      </c>
      <c r="F66" s="16">
        <v>72.244878514951495</v>
      </c>
      <c r="G66" s="16">
        <v>74.919495563427205</v>
      </c>
      <c r="H66" s="16">
        <v>63.7123168923139</v>
      </c>
      <c r="I66" s="16">
        <f t="shared" si="0"/>
        <v>31.478002473639567</v>
      </c>
      <c r="J66" s="16">
        <f t="shared" si="1"/>
        <v>70.292230323564198</v>
      </c>
      <c r="K66" s="16">
        <f t="shared" si="2"/>
        <v>0.34890015822968895</v>
      </c>
      <c r="L66" s="9">
        <f t="shared" si="3"/>
        <v>1.1590212379338498</v>
      </c>
      <c r="R66"/>
    </row>
    <row r="67" spans="1:18" x14ac:dyDescent="0.25">
      <c r="A67" s="50"/>
      <c r="B67" s="24" t="s">
        <v>85</v>
      </c>
      <c r="C67" s="15">
        <v>20.681447328510899</v>
      </c>
      <c r="D67" s="15">
        <v>43.995580697722701</v>
      </c>
      <c r="E67" s="15">
        <v>52.741615515888697</v>
      </c>
      <c r="F67" s="15">
        <v>127.346904500932</v>
      </c>
      <c r="G67" s="15">
        <v>148.34060121558599</v>
      </c>
      <c r="H67" s="15">
        <v>123.491774717201</v>
      </c>
      <c r="I67" s="15">
        <f t="shared" si="0"/>
        <v>39.139547847374097</v>
      </c>
      <c r="J67" s="15">
        <f t="shared" si="1"/>
        <v>133.059760144573</v>
      </c>
      <c r="K67" s="15">
        <f t="shared" si="2"/>
        <v>0.53143093200365199</v>
      </c>
      <c r="L67" s="7">
        <f t="shared" si="3"/>
        <v>1.7653753435151069</v>
      </c>
      <c r="R67"/>
    </row>
    <row r="68" spans="1:18" x14ac:dyDescent="0.25">
      <c r="A68" s="50"/>
      <c r="B68" s="25" t="s">
        <v>86</v>
      </c>
      <c r="C68" s="16">
        <v>21.8304166245393</v>
      </c>
      <c r="D68" s="16">
        <v>22.982766036123799</v>
      </c>
      <c r="E68" s="16">
        <v>25.0299192278794</v>
      </c>
      <c r="F68" s="16">
        <v>122.44894663551101</v>
      </c>
      <c r="G68" s="16">
        <v>62.932376273278798</v>
      </c>
      <c r="H68" s="16">
        <v>61.352601451857801</v>
      </c>
      <c r="I68" s="16">
        <f t="shared" si="0"/>
        <v>23.281033962847502</v>
      </c>
      <c r="J68" s="16">
        <f t="shared" si="1"/>
        <v>82.244641453549193</v>
      </c>
      <c r="K68" s="16">
        <f t="shared" si="2"/>
        <v>0.54810534723499338</v>
      </c>
      <c r="L68" s="9">
        <f t="shared" si="3"/>
        <v>1.8207665519379177</v>
      </c>
      <c r="R68"/>
    </row>
    <row r="69" spans="1:18" x14ac:dyDescent="0.25">
      <c r="A69" s="50"/>
      <c r="B69" s="24" t="s">
        <v>87</v>
      </c>
      <c r="C69" s="15">
        <v>17.234539440425799</v>
      </c>
      <c r="D69" s="15">
        <v>24.296066952473701</v>
      </c>
      <c r="E69" s="15">
        <v>38.438804528528998</v>
      </c>
      <c r="F69" s="15">
        <v>97.959157308408805</v>
      </c>
      <c r="G69" s="15">
        <v>125.86475254655799</v>
      </c>
      <c r="H69" s="15">
        <v>80.230324975506306</v>
      </c>
      <c r="I69" s="15">
        <f t="shared" ref="I69:I101" si="4">AVERAGE(C69:E69)</f>
        <v>26.656470307142836</v>
      </c>
      <c r="J69" s="15">
        <f t="shared" ref="J69:J101" si="5">AVERAGE(F69:H69)</f>
        <v>101.3514116101577</v>
      </c>
      <c r="K69" s="15">
        <f t="shared" ref="K69:K101" si="6">LOG(J69/I69)</f>
        <v>0.58002715970549035</v>
      </c>
      <c r="L69" s="7">
        <f t="shared" si="3"/>
        <v>1.9268085176233873</v>
      </c>
      <c r="R69"/>
    </row>
    <row r="70" spans="1:18" x14ac:dyDescent="0.25">
      <c r="A70" s="50"/>
      <c r="B70" s="25" t="s">
        <v>88</v>
      </c>
      <c r="C70" s="16">
        <v>16.085570144397401</v>
      </c>
      <c r="D70" s="16">
        <v>19.699513745249</v>
      </c>
      <c r="E70" s="16">
        <v>20.5602907943295</v>
      </c>
      <c r="F70" s="16">
        <v>63.6734522504658</v>
      </c>
      <c r="G70" s="16">
        <v>44.951697338056299</v>
      </c>
      <c r="H70" s="16">
        <v>40.115162487753203</v>
      </c>
      <c r="I70" s="16">
        <f t="shared" si="4"/>
        <v>18.781791561325303</v>
      </c>
      <c r="J70" s="16">
        <f t="shared" si="5"/>
        <v>49.580104025425101</v>
      </c>
      <c r="K70" s="16">
        <f t="shared" si="6"/>
        <v>0.42157041716261157</v>
      </c>
      <c r="L70" s="9">
        <f t="shared" ref="L70:L101" si="7">K70/LOG(2)</f>
        <v>1.4004266127458649</v>
      </c>
      <c r="R70"/>
    </row>
    <row r="71" spans="1:18" x14ac:dyDescent="0.25">
      <c r="A71" s="50"/>
      <c r="B71" s="24" t="s">
        <v>89</v>
      </c>
      <c r="C71" s="15">
        <v>13.787631552340599</v>
      </c>
      <c r="D71" s="15">
        <v>19.042863287073999</v>
      </c>
      <c r="E71" s="15">
        <v>22.348142167749401</v>
      </c>
      <c r="F71" s="15">
        <v>66.122431183176005</v>
      </c>
      <c r="G71" s="15">
        <v>68.925935918353005</v>
      </c>
      <c r="H71" s="15">
        <v>73.151178654138107</v>
      </c>
      <c r="I71" s="15">
        <f t="shared" si="4"/>
        <v>18.392879002388</v>
      </c>
      <c r="J71" s="15">
        <f t="shared" si="5"/>
        <v>69.399848585222372</v>
      </c>
      <c r="K71" s="15">
        <f t="shared" si="6"/>
        <v>0.57670880907483968</v>
      </c>
      <c r="L71" s="7">
        <f t="shared" si="7"/>
        <v>1.9157851954347418</v>
      </c>
      <c r="R71"/>
    </row>
    <row r="72" spans="1:18" x14ac:dyDescent="0.25">
      <c r="A72" s="50"/>
      <c r="B72" s="25" t="s">
        <v>90</v>
      </c>
      <c r="C72" s="16">
        <v>12.6386622563122</v>
      </c>
      <c r="D72" s="16">
        <v>28.235969701523501</v>
      </c>
      <c r="E72" s="16">
        <v>32.1813247215592</v>
      </c>
      <c r="F72" s="16">
        <v>68.571410115886195</v>
      </c>
      <c r="G72" s="16">
        <v>88.405004764844094</v>
      </c>
      <c r="H72" s="16">
        <v>76.297465908079602</v>
      </c>
      <c r="I72" s="16">
        <f t="shared" si="4"/>
        <v>24.351985559798305</v>
      </c>
      <c r="J72" s="16">
        <f t="shared" si="5"/>
        <v>77.757960262936635</v>
      </c>
      <c r="K72" s="16">
        <f t="shared" si="6"/>
        <v>0.50421048214594144</v>
      </c>
      <c r="L72" s="9">
        <f t="shared" si="7"/>
        <v>1.6749509663773057</v>
      </c>
      <c r="R72"/>
    </row>
    <row r="73" spans="1:18" x14ac:dyDescent="0.25">
      <c r="A73" s="50"/>
      <c r="B73" s="24" t="s">
        <v>91</v>
      </c>
      <c r="C73" s="15">
        <v>11.4896929602839</v>
      </c>
      <c r="D73" s="15">
        <v>11.8197082471494</v>
      </c>
      <c r="E73" s="15">
        <v>16.984588047489598</v>
      </c>
      <c r="F73" s="15">
        <v>67.3469206495311</v>
      </c>
      <c r="G73" s="15">
        <v>22.475848669028199</v>
      </c>
      <c r="H73" s="15">
        <v>36.182303420326399</v>
      </c>
      <c r="I73" s="15">
        <f t="shared" si="4"/>
        <v>13.431329751640966</v>
      </c>
      <c r="J73" s="15">
        <f t="shared" si="5"/>
        <v>42.001690912961898</v>
      </c>
      <c r="K73" s="15">
        <f t="shared" si="6"/>
        <v>0.49514776310144842</v>
      </c>
      <c r="L73" s="7">
        <f t="shared" si="7"/>
        <v>1.6448452653673336</v>
      </c>
      <c r="R73"/>
    </row>
    <row r="74" spans="1:18" x14ac:dyDescent="0.25">
      <c r="A74" s="50"/>
      <c r="B74" s="25" t="s">
        <v>92</v>
      </c>
      <c r="C74" s="16">
        <v>9.1917543682270892</v>
      </c>
      <c r="D74" s="16">
        <v>12.4763587053243</v>
      </c>
      <c r="E74" s="16">
        <v>10.7271082405197</v>
      </c>
      <c r="F74" s="16">
        <v>37.959173457008397</v>
      </c>
      <c r="G74" s="16">
        <v>14.9838991126854</v>
      </c>
      <c r="H74" s="16">
        <v>25.170298031531399</v>
      </c>
      <c r="I74" s="16">
        <f t="shared" si="4"/>
        <v>10.798407104690362</v>
      </c>
      <c r="J74" s="16">
        <f t="shared" si="5"/>
        <v>26.037790200408399</v>
      </c>
      <c r="K74" s="16">
        <f t="shared" si="6"/>
        <v>0.38224442681226628</v>
      </c>
      <c r="L74" s="9">
        <f t="shared" si="7"/>
        <v>1.2697885005417835</v>
      </c>
      <c r="R74"/>
    </row>
    <row r="75" spans="1:18" ht="15.75" thickBot="1" x14ac:dyDescent="0.3">
      <c r="A75" s="50"/>
      <c r="B75" s="37" t="s">
        <v>93</v>
      </c>
      <c r="C75" s="38">
        <v>8.0427850721987006</v>
      </c>
      <c r="D75" s="38">
        <v>9.1931064144495203</v>
      </c>
      <c r="E75" s="38">
        <v>10.7271082405197</v>
      </c>
      <c r="F75" s="38">
        <v>29.387747192522699</v>
      </c>
      <c r="G75" s="38">
        <v>29.967798225370899</v>
      </c>
      <c r="H75" s="38">
        <v>33.822587979870299</v>
      </c>
      <c r="I75" s="38">
        <f t="shared" si="4"/>
        <v>9.3209999090559723</v>
      </c>
      <c r="J75" s="38">
        <f t="shared" si="5"/>
        <v>31.059377799254634</v>
      </c>
      <c r="K75" s="38">
        <f t="shared" si="6"/>
        <v>0.52273024768563203</v>
      </c>
      <c r="L75" s="10">
        <f t="shared" si="7"/>
        <v>1.7364722958343306</v>
      </c>
      <c r="R75"/>
    </row>
    <row r="76" spans="1:18" ht="13.5" customHeight="1" x14ac:dyDescent="0.25">
      <c r="A76" s="49" t="s">
        <v>98</v>
      </c>
      <c r="B76" s="39" t="s">
        <v>0</v>
      </c>
      <c r="C76" s="40">
        <v>318.26449499986302</v>
      </c>
      <c r="D76" s="40">
        <v>288.26955113881002</v>
      </c>
      <c r="E76" s="40">
        <v>264.60200326615302</v>
      </c>
      <c r="F76" s="40">
        <v>153.061183294389</v>
      </c>
      <c r="G76" s="40">
        <v>169.31805997334499</v>
      </c>
      <c r="H76" s="40">
        <v>127.424633784628</v>
      </c>
      <c r="I76" s="40">
        <f t="shared" si="4"/>
        <v>290.37868313494204</v>
      </c>
      <c r="J76" s="40">
        <f t="shared" si="5"/>
        <v>149.93462568412065</v>
      </c>
      <c r="K76" s="40">
        <f t="shared" si="6"/>
        <v>-0.28706279162582415</v>
      </c>
      <c r="L76" s="41">
        <f t="shared" si="7"/>
        <v>-0.9536019524986219</v>
      </c>
      <c r="R76"/>
    </row>
    <row r="77" spans="1:18" ht="15" customHeight="1" x14ac:dyDescent="0.25">
      <c r="A77" s="50"/>
      <c r="B77" s="1" t="s">
        <v>1</v>
      </c>
      <c r="C77" s="19">
        <v>129.83353045120799</v>
      </c>
      <c r="D77" s="19">
        <v>159.56606133651701</v>
      </c>
      <c r="E77" s="19">
        <v>153.75521811411599</v>
      </c>
      <c r="F77" s="19">
        <v>110.20405197196</v>
      </c>
      <c r="G77" s="19">
        <v>115.376023167678</v>
      </c>
      <c r="H77" s="19">
        <v>106.187194820523</v>
      </c>
      <c r="I77" s="19">
        <f t="shared" si="4"/>
        <v>147.71826996728032</v>
      </c>
      <c r="J77" s="19">
        <f t="shared" si="5"/>
        <v>110.58908998672034</v>
      </c>
      <c r="K77" s="19">
        <f t="shared" si="6"/>
        <v>-0.12572192831789833</v>
      </c>
      <c r="L77" s="30">
        <f t="shared" si="7"/>
        <v>-0.41763920582264152</v>
      </c>
      <c r="R77"/>
    </row>
    <row r="78" spans="1:18" ht="15" customHeight="1" x14ac:dyDescent="0.25">
      <c r="A78" s="50"/>
      <c r="B78" s="12" t="s">
        <v>2</v>
      </c>
      <c r="C78" s="20">
        <v>68.938157761703195</v>
      </c>
      <c r="D78" s="20">
        <v>76.171453148295996</v>
      </c>
      <c r="E78" s="20">
        <v>73.3019063102182</v>
      </c>
      <c r="F78" s="20">
        <v>6.1224473317755503</v>
      </c>
      <c r="G78" s="20">
        <v>5.9935596450741704</v>
      </c>
      <c r="H78" s="20">
        <v>2.3597154404560698</v>
      </c>
      <c r="I78" s="20">
        <f t="shared" si="4"/>
        <v>72.803839073405797</v>
      </c>
      <c r="J78" s="20">
        <f t="shared" si="5"/>
        <v>4.8252408057685967</v>
      </c>
      <c r="K78" s="20">
        <f t="shared" si="6"/>
        <v>-1.1786352891441836</v>
      </c>
      <c r="L78" s="29">
        <f t="shared" si="7"/>
        <v>-3.9153416806337531</v>
      </c>
      <c r="R78"/>
    </row>
    <row r="79" spans="1:18" x14ac:dyDescent="0.25">
      <c r="A79" s="50"/>
      <c r="B79" s="1" t="s">
        <v>3</v>
      </c>
      <c r="C79" s="19">
        <v>26.4262938086529</v>
      </c>
      <c r="D79" s="19">
        <v>13.133009163499301</v>
      </c>
      <c r="E79" s="19">
        <v>16.0906623607796</v>
      </c>
      <c r="F79" s="42">
        <v>0</v>
      </c>
      <c r="G79" s="19">
        <v>1.4983899112685399</v>
      </c>
      <c r="H79" s="19">
        <v>0.78657181348535599</v>
      </c>
      <c r="I79" s="19">
        <f t="shared" si="4"/>
        <v>18.5499884443106</v>
      </c>
      <c r="J79" s="19">
        <f t="shared" si="5"/>
        <v>0.76165390825129864</v>
      </c>
      <c r="K79" s="19">
        <f t="shared" si="6"/>
        <v>-1.3865859684996562</v>
      </c>
      <c r="L79" s="30">
        <f t="shared" si="7"/>
        <v>-4.6061388847356115</v>
      </c>
      <c r="R79"/>
    </row>
    <row r="80" spans="1:18" x14ac:dyDescent="0.25">
      <c r="A80" s="50"/>
      <c r="B80" s="12" t="s">
        <v>4</v>
      </c>
      <c r="C80" s="20">
        <v>9.1917543682270892</v>
      </c>
      <c r="D80" s="20">
        <v>8.5364559562745495</v>
      </c>
      <c r="E80" s="20">
        <v>3.5757027468399101</v>
      </c>
      <c r="F80" s="43">
        <v>1E-4</v>
      </c>
      <c r="G80" s="43">
        <v>1E-4</v>
      </c>
      <c r="H80" s="43">
        <v>1E-4</v>
      </c>
      <c r="I80" s="20">
        <f t="shared" si="4"/>
        <v>7.1013043571138494</v>
      </c>
      <c r="J80" s="43">
        <f t="shared" si="5"/>
        <v>1E-4</v>
      </c>
      <c r="K80" s="20">
        <f t="shared" si="6"/>
        <v>-4.8513381266161364</v>
      </c>
      <c r="L80" s="29">
        <f t="shared" si="7"/>
        <v>-16.115796420604369</v>
      </c>
      <c r="R80"/>
    </row>
    <row r="81" spans="1:18" x14ac:dyDescent="0.25">
      <c r="A81" s="50"/>
      <c r="B81" s="2" t="s">
        <v>5</v>
      </c>
      <c r="C81" s="15">
        <v>2.2979385920567701</v>
      </c>
      <c r="D81" s="15">
        <v>1.3133009163499301</v>
      </c>
      <c r="E81" s="15">
        <v>2.6817770601299298</v>
      </c>
      <c r="F81" s="15">
        <v>3.6734683990653298</v>
      </c>
      <c r="G81" s="15">
        <v>1.4983899112685399</v>
      </c>
      <c r="H81" s="15">
        <v>2.3597154404560698</v>
      </c>
      <c r="I81" s="15">
        <f t="shared" si="4"/>
        <v>2.0976721895122101</v>
      </c>
      <c r="J81" s="15">
        <f t="shared" si="5"/>
        <v>2.5105245835966468</v>
      </c>
      <c r="K81" s="15">
        <f t="shared" si="6"/>
        <v>7.8026857976811775E-2</v>
      </c>
      <c r="L81" s="7">
        <f t="shared" si="7"/>
        <v>0.25919961166895711</v>
      </c>
      <c r="R81"/>
    </row>
    <row r="82" spans="1:18" x14ac:dyDescent="0.25">
      <c r="A82" s="50"/>
      <c r="B82" s="13" t="s">
        <v>6</v>
      </c>
      <c r="C82" s="16">
        <v>1.1489692960283899</v>
      </c>
      <c r="D82" s="16">
        <v>2.6266018326998601</v>
      </c>
      <c r="E82" s="16">
        <v>1.7878513734199499</v>
      </c>
      <c r="F82" s="16">
        <v>1.22448946635511</v>
      </c>
      <c r="G82" s="16">
        <v>1.4983899112685399</v>
      </c>
      <c r="H82" s="16">
        <v>0.78657181348535599</v>
      </c>
      <c r="I82" s="16">
        <f t="shared" si="4"/>
        <v>1.8544741673827332</v>
      </c>
      <c r="J82" s="16">
        <f t="shared" si="5"/>
        <v>1.1698170637030019</v>
      </c>
      <c r="K82" s="16">
        <f t="shared" si="6"/>
        <v>-0.20010283606157186</v>
      </c>
      <c r="L82" s="9">
        <f t="shared" si="7"/>
        <v>-0.66472723297957559</v>
      </c>
      <c r="R82"/>
    </row>
    <row r="83" spans="1:18" x14ac:dyDescent="0.25">
      <c r="A83" s="50"/>
      <c r="B83" s="2" t="s">
        <v>7</v>
      </c>
      <c r="C83" s="15">
        <v>1.1489692960283899</v>
      </c>
      <c r="D83" s="15">
        <v>0.65665045817496603</v>
      </c>
      <c r="E83" s="15">
        <v>0</v>
      </c>
      <c r="F83" s="15">
        <v>1.22448946635511</v>
      </c>
      <c r="G83" s="15">
        <v>0</v>
      </c>
      <c r="H83" s="15">
        <v>0</v>
      </c>
      <c r="I83" s="15">
        <f t="shared" si="4"/>
        <v>0.60187325140111858</v>
      </c>
      <c r="J83" s="15">
        <f t="shared" si="5"/>
        <v>0.40816315545170334</v>
      </c>
      <c r="K83" s="15">
        <f t="shared" si="6"/>
        <v>-0.16867124398363365</v>
      </c>
      <c r="L83" s="7">
        <f t="shared" si="7"/>
        <v>-0.56031374418883362</v>
      </c>
      <c r="R83"/>
    </row>
    <row r="84" spans="1:18" x14ac:dyDescent="0.25">
      <c r="A84" s="50"/>
      <c r="B84" s="13" t="s">
        <v>8</v>
      </c>
      <c r="C84" s="16">
        <v>1387.9549096022899</v>
      </c>
      <c r="D84" s="16">
        <v>1384.8758162910001</v>
      </c>
      <c r="E84" s="16">
        <v>1198.7543458780799</v>
      </c>
      <c r="F84" s="16">
        <v>140.81628863083799</v>
      </c>
      <c r="G84" s="16">
        <v>196.28907837617899</v>
      </c>
      <c r="H84" s="16">
        <v>107.76033844749399</v>
      </c>
      <c r="I84" s="16">
        <f t="shared" si="4"/>
        <v>1323.8616905904566</v>
      </c>
      <c r="J84" s="16">
        <f t="shared" si="5"/>
        <v>148.28856848483699</v>
      </c>
      <c r="K84" s="16">
        <f t="shared" si="6"/>
        <v>-0.9507349421937048</v>
      </c>
      <c r="L84" s="9">
        <f t="shared" si="7"/>
        <v>-3.1582731152643801</v>
      </c>
      <c r="R84"/>
    </row>
    <row r="85" spans="1:18" ht="15.75" thickBot="1" x14ac:dyDescent="0.3">
      <c r="A85" s="51"/>
      <c r="B85" s="3" t="s">
        <v>9</v>
      </c>
      <c r="C85" s="18">
        <v>471.07741137163799</v>
      </c>
      <c r="D85" s="18">
        <v>436.01590422817702</v>
      </c>
      <c r="E85" s="18">
        <v>438.02358648788902</v>
      </c>
      <c r="F85" s="18">
        <v>456.73457095045597</v>
      </c>
      <c r="G85" s="18">
        <v>497.46545054115597</v>
      </c>
      <c r="H85" s="18">
        <v>479.80880622606702</v>
      </c>
      <c r="I85" s="18">
        <f t="shared" si="4"/>
        <v>448.3723006959014</v>
      </c>
      <c r="J85" s="18">
        <f t="shared" si="5"/>
        <v>478.00294257255968</v>
      </c>
      <c r="K85" s="18">
        <f t="shared" si="6"/>
        <v>2.7791794985370318E-2</v>
      </c>
      <c r="L85" s="11">
        <f t="shared" si="7"/>
        <v>9.2322344569251369E-2</v>
      </c>
      <c r="R85"/>
    </row>
    <row r="86" spans="1:18" x14ac:dyDescent="0.25">
      <c r="A86" s="49" t="s">
        <v>99</v>
      </c>
      <c r="B86" s="31" t="s">
        <v>10</v>
      </c>
      <c r="C86" s="21">
        <v>1455.7440980679701</v>
      </c>
      <c r="D86" s="21">
        <v>1468.9270749374</v>
      </c>
      <c r="E86" s="21">
        <v>2019.37812627784</v>
      </c>
      <c r="F86" s="21">
        <v>168.97954635700501</v>
      </c>
      <c r="G86" s="21">
        <v>205.27941784378999</v>
      </c>
      <c r="H86" s="21">
        <v>50.340596063062797</v>
      </c>
      <c r="I86" s="21">
        <f t="shared" si="4"/>
        <v>1648.0164330944035</v>
      </c>
      <c r="J86" s="21">
        <f t="shared" si="5"/>
        <v>141.53318675461927</v>
      </c>
      <c r="K86" s="21">
        <f t="shared" si="6"/>
        <v>-1.0661032525895056</v>
      </c>
      <c r="L86" s="8">
        <f t="shared" si="7"/>
        <v>-3.5415183468278766</v>
      </c>
      <c r="R86"/>
    </row>
    <row r="87" spans="1:18" ht="15.75" customHeight="1" x14ac:dyDescent="0.25">
      <c r="A87" s="50"/>
      <c r="B87" s="2" t="s">
        <v>11</v>
      </c>
      <c r="C87" s="15">
        <v>2.2979385920567701</v>
      </c>
      <c r="D87" s="15">
        <v>0.65665045817496603</v>
      </c>
      <c r="E87" s="15">
        <v>1.7878513734199499</v>
      </c>
      <c r="F87" s="44">
        <v>1E-4</v>
      </c>
      <c r="G87" s="44">
        <v>1E-4</v>
      </c>
      <c r="H87" s="44">
        <v>1E-4</v>
      </c>
      <c r="I87" s="15">
        <f t="shared" si="4"/>
        <v>1.5808134745505622</v>
      </c>
      <c r="J87" s="44">
        <f t="shared" si="5"/>
        <v>1E-4</v>
      </c>
      <c r="K87" s="15">
        <f t="shared" si="6"/>
        <v>-4.1988806291021152</v>
      </c>
      <c r="L87" s="7">
        <f t="shared" si="7"/>
        <v>-13.948379528892639</v>
      </c>
      <c r="R87"/>
    </row>
    <row r="88" spans="1:18" ht="15" customHeight="1" x14ac:dyDescent="0.25">
      <c r="A88" s="50"/>
      <c r="B88" s="13" t="s">
        <v>12</v>
      </c>
      <c r="C88" s="16">
        <v>1.1489692960283899</v>
      </c>
      <c r="D88" s="16">
        <v>0.65665045817496603</v>
      </c>
      <c r="E88" s="16">
        <v>0.89392568670997696</v>
      </c>
      <c r="F88" s="45">
        <v>1E-4</v>
      </c>
      <c r="G88" s="45">
        <v>1E-4</v>
      </c>
      <c r="H88" s="45">
        <v>1E-4</v>
      </c>
      <c r="I88" s="16">
        <f t="shared" si="4"/>
        <v>0.89984848030444431</v>
      </c>
      <c r="J88" s="45">
        <f t="shared" si="5"/>
        <v>1E-4</v>
      </c>
      <c r="K88" s="16">
        <f t="shared" si="6"/>
        <v>-3.9541693875420596</v>
      </c>
      <c r="L88" s="9">
        <f t="shared" si="7"/>
        <v>-13.135466380419523</v>
      </c>
      <c r="R88"/>
    </row>
    <row r="89" spans="1:18" x14ac:dyDescent="0.25">
      <c r="A89" s="50"/>
      <c r="B89" s="2" t="s">
        <v>13</v>
      </c>
      <c r="C89" s="15">
        <v>1.1489692960283899</v>
      </c>
      <c r="D89" s="15">
        <v>0.65665045817496603</v>
      </c>
      <c r="E89" s="15">
        <v>1.7878513734199499</v>
      </c>
      <c r="F89" s="44">
        <v>1E-4</v>
      </c>
      <c r="G89" s="44">
        <v>1E-4</v>
      </c>
      <c r="H89" s="44">
        <v>1E-4</v>
      </c>
      <c r="I89" s="15">
        <f t="shared" si="4"/>
        <v>1.1978237092077686</v>
      </c>
      <c r="J89" s="44">
        <f t="shared" si="5"/>
        <v>1E-4</v>
      </c>
      <c r="K89" s="15">
        <f t="shared" si="6"/>
        <v>-4.078392905071615</v>
      </c>
      <c r="L89" s="7">
        <f t="shared" si="7"/>
        <v>-13.548127973346686</v>
      </c>
      <c r="R89"/>
    </row>
    <row r="90" spans="1:18" x14ac:dyDescent="0.25">
      <c r="A90" s="50"/>
      <c r="B90" s="13" t="s">
        <v>14</v>
      </c>
      <c r="C90" s="16">
        <v>1.1489692960283899</v>
      </c>
      <c r="D90" s="16">
        <v>0.65665045817496603</v>
      </c>
      <c r="E90" s="45">
        <v>1E-4</v>
      </c>
      <c r="F90" s="45">
        <v>1E-4</v>
      </c>
      <c r="G90" s="45">
        <v>1E-4</v>
      </c>
      <c r="H90" s="45">
        <v>1E-4</v>
      </c>
      <c r="I90" s="16">
        <f t="shared" si="4"/>
        <v>0.60190658473445191</v>
      </c>
      <c r="J90" s="45">
        <f t="shared" si="5"/>
        <v>1E-4</v>
      </c>
      <c r="K90" s="16">
        <f t="shared" si="6"/>
        <v>-3.7795290944432396</v>
      </c>
      <c r="L90" s="9">
        <f t="shared" si="7"/>
        <v>-12.555323884275188</v>
      </c>
      <c r="R90"/>
    </row>
    <row r="91" spans="1:18" x14ac:dyDescent="0.25">
      <c r="A91" s="50"/>
      <c r="B91" s="2" t="s">
        <v>15</v>
      </c>
      <c r="C91" s="44">
        <v>1E-4</v>
      </c>
      <c r="D91" s="15">
        <v>1.3133009163499301</v>
      </c>
      <c r="E91" s="44">
        <v>1E-4</v>
      </c>
      <c r="F91" s="44">
        <v>1E-4</v>
      </c>
      <c r="G91" s="44">
        <v>1E-4</v>
      </c>
      <c r="H91" s="44">
        <v>1E-4</v>
      </c>
      <c r="I91" s="15">
        <f t="shared" si="4"/>
        <v>0.43783363878331</v>
      </c>
      <c r="J91" s="44">
        <f t="shared" si="5"/>
        <v>1E-4</v>
      </c>
      <c r="K91" s="15">
        <f t="shared" si="6"/>
        <v>-3.641309125383454</v>
      </c>
      <c r="L91" s="7">
        <f t="shared" si="7"/>
        <v>-12.096167085781024</v>
      </c>
      <c r="R91"/>
    </row>
    <row r="92" spans="1:18" x14ac:dyDescent="0.25">
      <c r="A92" s="50"/>
      <c r="B92" s="13" t="s">
        <v>16</v>
      </c>
      <c r="C92" s="45">
        <v>1E-4</v>
      </c>
      <c r="D92" s="45">
        <v>0</v>
      </c>
      <c r="E92" s="16">
        <v>0.89392568670997696</v>
      </c>
      <c r="F92" s="45">
        <v>1E-4</v>
      </c>
      <c r="G92" s="45">
        <v>1E-4</v>
      </c>
      <c r="H92" s="45">
        <v>1E-4</v>
      </c>
      <c r="I92" s="16">
        <f t="shared" si="4"/>
        <v>0.298008562236659</v>
      </c>
      <c r="J92" s="45">
        <f t="shared" si="5"/>
        <v>1E-4</v>
      </c>
      <c r="K92" s="16">
        <f t="shared" si="6"/>
        <v>-3.4742287421927442</v>
      </c>
      <c r="L92" s="9">
        <f t="shared" si="7"/>
        <v>-11.541138066755259</v>
      </c>
      <c r="R92"/>
    </row>
    <row r="93" spans="1:18" x14ac:dyDescent="0.25">
      <c r="A93" s="50"/>
      <c r="B93" s="2" t="s">
        <v>17</v>
      </c>
      <c r="C93" s="44">
        <v>1E-4</v>
      </c>
      <c r="D93" s="15">
        <v>0.65665045817496603</v>
      </c>
      <c r="E93" s="44">
        <v>1E-4</v>
      </c>
      <c r="F93" s="44">
        <v>1E-4</v>
      </c>
      <c r="G93" s="44">
        <v>1E-4</v>
      </c>
      <c r="H93" s="44">
        <v>1E-4</v>
      </c>
      <c r="I93" s="15">
        <f t="shared" si="4"/>
        <v>0.21895015272498866</v>
      </c>
      <c r="J93" s="44">
        <f t="shared" si="5"/>
        <v>1E-4</v>
      </c>
      <c r="K93" s="15">
        <f t="shared" si="6"/>
        <v>-3.3403452524630457</v>
      </c>
      <c r="L93" s="7">
        <f t="shared" si="7"/>
        <v>-11.096386740780611</v>
      </c>
      <c r="R93"/>
    </row>
    <row r="94" spans="1:18" x14ac:dyDescent="0.25">
      <c r="A94" s="50"/>
      <c r="B94" s="13" t="s">
        <v>18</v>
      </c>
      <c r="C94" s="16">
        <v>34458.738157187297</v>
      </c>
      <c r="D94" s="16">
        <v>39072.672212785001</v>
      </c>
      <c r="E94" s="16">
        <v>34373.230505372099</v>
      </c>
      <c r="F94" s="16">
        <v>4301.6314953054998</v>
      </c>
      <c r="G94" s="16">
        <v>3617.1132458022598</v>
      </c>
      <c r="H94" s="16">
        <v>2013.6238425225099</v>
      </c>
      <c r="I94" s="16">
        <f t="shared" si="4"/>
        <v>35968.213625114797</v>
      </c>
      <c r="J94" s="16">
        <f t="shared" si="5"/>
        <v>3310.789527876756</v>
      </c>
      <c r="K94" s="16">
        <f t="shared" si="6"/>
        <v>-1.0359872961120533</v>
      </c>
      <c r="L94" s="9">
        <f t="shared" si="7"/>
        <v>-3.4414753049010232</v>
      </c>
      <c r="R94"/>
    </row>
    <row r="95" spans="1:18" x14ac:dyDescent="0.25">
      <c r="A95" s="50"/>
      <c r="B95" s="2" t="s">
        <v>19</v>
      </c>
      <c r="C95" s="15">
        <v>5461.0510640229204</v>
      </c>
      <c r="D95" s="15">
        <v>5458.7352588084896</v>
      </c>
      <c r="E95" s="15">
        <v>5276.8433286489999</v>
      </c>
      <c r="F95" s="15">
        <v>367.34683990653298</v>
      </c>
      <c r="G95" s="15">
        <v>313.16349145512601</v>
      </c>
      <c r="H95" s="15">
        <v>136.076923732967</v>
      </c>
      <c r="I95" s="15">
        <f t="shared" si="4"/>
        <v>5398.8765504934699</v>
      </c>
      <c r="J95" s="15">
        <f t="shared" si="5"/>
        <v>272.19575169820865</v>
      </c>
      <c r="K95" s="15">
        <f t="shared" si="6"/>
        <v>-1.2974220544454977</v>
      </c>
      <c r="L95" s="7">
        <f t="shared" si="7"/>
        <v>-4.3099427735889799</v>
      </c>
      <c r="R95"/>
    </row>
    <row r="96" spans="1:18" x14ac:dyDescent="0.25">
      <c r="A96" s="50"/>
      <c r="B96" s="13" t="s">
        <v>20</v>
      </c>
      <c r="C96" s="16">
        <v>3172.30422633437</v>
      </c>
      <c r="D96" s="16">
        <v>3165.7118588615099</v>
      </c>
      <c r="E96" s="16">
        <v>2570.0363492911902</v>
      </c>
      <c r="F96" s="16">
        <v>301.22440872335699</v>
      </c>
      <c r="G96" s="16">
        <v>287.69086296355999</v>
      </c>
      <c r="H96" s="16">
        <v>172.25922715329301</v>
      </c>
      <c r="I96" s="16">
        <f t="shared" si="4"/>
        <v>2969.3508114956899</v>
      </c>
      <c r="J96" s="16">
        <f t="shared" si="5"/>
        <v>253.72483294673665</v>
      </c>
      <c r="K96" s="16">
        <f t="shared" si="6"/>
        <v>-1.0682985347507348</v>
      </c>
      <c r="L96" s="9">
        <f t="shared" si="7"/>
        <v>-3.5488109163154689</v>
      </c>
      <c r="R96"/>
    </row>
    <row r="97" spans="1:18" x14ac:dyDescent="0.25">
      <c r="A97" s="50"/>
      <c r="B97" s="2" t="s">
        <v>21</v>
      </c>
      <c r="C97" s="15">
        <v>2703.5247535547901</v>
      </c>
      <c r="D97" s="15">
        <v>2939.1674507911498</v>
      </c>
      <c r="E97" s="15">
        <v>2283.08620385728</v>
      </c>
      <c r="F97" s="15">
        <v>400.40805549812097</v>
      </c>
      <c r="G97" s="15">
        <v>373.09908790586701</v>
      </c>
      <c r="H97" s="15">
        <v>191.13695067694201</v>
      </c>
      <c r="I97" s="15">
        <f t="shared" si="4"/>
        <v>2641.9261360677397</v>
      </c>
      <c r="J97" s="15">
        <f t="shared" si="5"/>
        <v>321.54803136031001</v>
      </c>
      <c r="K97" s="15">
        <f t="shared" si="6"/>
        <v>-0.91467481627462288</v>
      </c>
      <c r="L97" s="7">
        <f t="shared" si="7"/>
        <v>-3.0384839698686061</v>
      </c>
      <c r="R97"/>
    </row>
    <row r="98" spans="1:18" x14ac:dyDescent="0.25">
      <c r="A98" s="50"/>
      <c r="B98" s="13" t="s">
        <v>22</v>
      </c>
      <c r="C98" s="16">
        <v>1284.5476729597401</v>
      </c>
      <c r="D98" s="16">
        <v>1005.33185146587</v>
      </c>
      <c r="E98" s="16">
        <v>1269.3744751281699</v>
      </c>
      <c r="F98" s="16">
        <v>188.57137781868701</v>
      </c>
      <c r="G98" s="16">
        <v>227.75526651281899</v>
      </c>
      <c r="H98" s="16">
        <v>132.14406466553999</v>
      </c>
      <c r="I98" s="16">
        <f t="shared" si="4"/>
        <v>1186.41799985126</v>
      </c>
      <c r="J98" s="16">
        <f t="shared" si="5"/>
        <v>182.82356966568202</v>
      </c>
      <c r="K98" s="16">
        <f t="shared" si="6"/>
        <v>-0.8122055426363638</v>
      </c>
      <c r="L98" s="9">
        <f t="shared" si="7"/>
        <v>-2.6980884109069723</v>
      </c>
      <c r="R98"/>
    </row>
    <row r="99" spans="1:18" x14ac:dyDescent="0.25">
      <c r="A99" s="50"/>
      <c r="B99" s="2" t="s">
        <v>23</v>
      </c>
      <c r="C99" s="15">
        <v>353.88254317674301</v>
      </c>
      <c r="D99" s="15">
        <v>394.64692536315403</v>
      </c>
      <c r="E99" s="15">
        <v>420.14507275368902</v>
      </c>
      <c r="F99" s="15">
        <v>26.938768259812399</v>
      </c>
      <c r="G99" s="15">
        <v>40.456527604250702</v>
      </c>
      <c r="H99" s="15">
        <v>20.450867150619299</v>
      </c>
      <c r="I99" s="15">
        <f t="shared" si="4"/>
        <v>389.55818043119535</v>
      </c>
      <c r="J99" s="15">
        <f t="shared" si="5"/>
        <v>29.282054338227468</v>
      </c>
      <c r="K99" s="15">
        <f t="shared" si="6"/>
        <v>-1.1239707864301265</v>
      </c>
      <c r="L99" s="7">
        <f t="shared" si="7"/>
        <v>-3.7337501332748806</v>
      </c>
      <c r="R99"/>
    </row>
    <row r="100" spans="1:18" x14ac:dyDescent="0.25">
      <c r="A100" s="50"/>
      <c r="B100" s="13" t="s">
        <v>24</v>
      </c>
      <c r="C100" s="16">
        <v>70.087127057731493</v>
      </c>
      <c r="D100" s="16">
        <v>76.171453148295996</v>
      </c>
      <c r="E100" s="16">
        <v>85.816865924157796</v>
      </c>
      <c r="F100" s="16">
        <v>25.7142787934573</v>
      </c>
      <c r="G100" s="16">
        <v>13.4855092014169</v>
      </c>
      <c r="H100" s="16">
        <v>14.1582926427364</v>
      </c>
      <c r="I100" s="16">
        <f t="shared" si="4"/>
        <v>77.358482043395099</v>
      </c>
      <c r="J100" s="16">
        <f t="shared" si="5"/>
        <v>17.786026879203533</v>
      </c>
      <c r="K100" s="16">
        <f t="shared" si="6"/>
        <v>-0.63842899496300065</v>
      </c>
      <c r="L100" s="9">
        <f t="shared" si="7"/>
        <v>-2.1208152149582942</v>
      </c>
      <c r="R100"/>
    </row>
    <row r="101" spans="1:18" ht="15.75" thickBot="1" x14ac:dyDescent="0.3">
      <c r="A101" s="51"/>
      <c r="B101" s="3" t="s">
        <v>25</v>
      </c>
      <c r="C101" s="18">
        <v>47.107741137163799</v>
      </c>
      <c r="D101" s="18">
        <v>57.128589861221997</v>
      </c>
      <c r="E101" s="18">
        <v>51.847689829178698</v>
      </c>
      <c r="F101" s="18">
        <v>6.1224473317755503</v>
      </c>
      <c r="G101" s="18">
        <v>5.9935596450741704</v>
      </c>
      <c r="H101" s="18">
        <v>4.7194308809121397</v>
      </c>
      <c r="I101" s="18">
        <f t="shared" si="4"/>
        <v>52.0280069425215</v>
      </c>
      <c r="J101" s="18">
        <f t="shared" si="5"/>
        <v>5.6118126192539535</v>
      </c>
      <c r="K101" s="18">
        <f t="shared" si="6"/>
        <v>-0.96713402819795491</v>
      </c>
      <c r="L101" s="11">
        <f t="shared" si="7"/>
        <v>-3.212749699792373</v>
      </c>
      <c r="R101"/>
    </row>
    <row r="102" spans="1:18" ht="18.75" customHeight="1" x14ac:dyDescent="0.3">
      <c r="A102" s="4"/>
      <c r="C102" s="53" t="s">
        <v>112</v>
      </c>
      <c r="D102" s="54"/>
      <c r="E102" s="54"/>
      <c r="F102" s="54"/>
      <c r="G102" s="54"/>
      <c r="H102" s="55"/>
    </row>
    <row r="103" spans="1:18" ht="15" customHeight="1" thickBot="1" x14ac:dyDescent="0.35">
      <c r="A103" s="5"/>
      <c r="C103" s="46" t="s">
        <v>113</v>
      </c>
      <c r="D103" s="47"/>
      <c r="E103" s="47"/>
      <c r="F103" s="47"/>
      <c r="G103" s="47"/>
      <c r="H103" s="48"/>
    </row>
  </sheetData>
  <mergeCells count="6">
    <mergeCell ref="C103:H103"/>
    <mergeCell ref="A86:A101"/>
    <mergeCell ref="A1:L2"/>
    <mergeCell ref="A4:A75"/>
    <mergeCell ref="A76:A85"/>
    <mergeCell ref="C102:H10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2018-06-12T21:03:41Z</cp:lastPrinted>
  <dcterms:created xsi:type="dcterms:W3CDTF">2018-06-07T17:47:54Z</dcterms:created>
  <dcterms:modified xsi:type="dcterms:W3CDTF">2018-08-13T19:02:16Z</dcterms:modified>
</cp:coreProperties>
</file>