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owardl4/Dropbox/000 H5 systems paper/PLOS one technical responses/final tables/"/>
    </mc:Choice>
  </mc:AlternateContent>
  <bookViews>
    <workbookView xWindow="0" yWindow="460" windowWidth="28800" windowHeight="17620"/>
  </bookViews>
  <sheets>
    <sheet name="Overview" sheetId="1" r:id="rId1"/>
    <sheet name="s5_dnc_mnc_neu_d1_sdeg" sheetId="2" r:id="rId2"/>
    <sheet name="s5_bcl_d1_sdeg" sheetId="3" r:id="rId3"/>
    <sheet name="s5_dnc_d1_sdeg" sheetId="4" r:id="rId4"/>
    <sheet name="s5_mnc_d1_sdeg" sheetId="5" r:id="rId5"/>
    <sheet name="s5_neu_d1_sdeg" sheetId="6" r:id="rId6"/>
    <sheet name="s5_neu_d3_sdeg" sheetId="7" r:id="rId7"/>
    <sheet name="s5_nkc_d1_sdeg" sheetId="8" r:id="rId8"/>
    <sheet name="s5_nkc_d3_sdeg" sheetId="9" r:id="rId9"/>
    <sheet name="s5_nkc_d28_sdeg" sheetId="10" r:id="rId10"/>
    <sheet name="s53_tcl_d1_sdeg" sheetId="11" r:id="rId1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<sst xmlns="http://schemas.openxmlformats.org/spreadsheetml/2006/main" count="641" uniqueCount="187">
  <si>
    <t>Category ID</t>
  </si>
  <si>
    <t>Category Genes #</t>
  </si>
  <si>
    <t>Any-reg. SDEG #</t>
  </si>
  <si>
    <t>Any-reg. SDEG %</t>
  </si>
  <si>
    <t>Up-reg. SDEG #</t>
  </si>
  <si>
    <t>Up-reg. SDEG %</t>
  </si>
  <si>
    <t>Down-reg. SDEG #</t>
  </si>
  <si>
    <t>Down-reg. SDEG %</t>
  </si>
  <si>
    <t>Jaccard similarity coefficient</t>
  </si>
  <si>
    <t>P</t>
  </si>
  <si>
    <t>FDR</t>
  </si>
  <si>
    <t>Link</t>
  </si>
  <si>
    <t>INTERFERON ALPHA BETA SIGNALING</t>
  </si>
  <si>
    <t>INTERFERON GAMMA SIGNALING</t>
  </si>
  <si>
    <t>INTERFERON SIGNALING</t>
  </si>
  <si>
    <t>CYTOKINE SIGNALING IN IMMUNE SYSTEM</t>
  </si>
  <si>
    <t>NEGATIVE REGULATORS OF RIG I MDA5 SIGNALING</t>
  </si>
  <si>
    <t>RIG I MDA5 MEDIATED INDUCTION OF IFN ALPHA BETA PATHWAYS</t>
  </si>
  <si>
    <t>ANTIGEN PROCESSING CROSS PRESENTATION</t>
  </si>
  <si>
    <t>ANTIVIRAL MECHANISM BY IFN STIMULATED GENES</t>
  </si>
  <si>
    <t>IMMUNE SYSTEM</t>
  </si>
  <si>
    <t>CLASS I MHC MEDIATED ANTIGEN PROCESSING PRESENTATION</t>
  </si>
  <si>
    <t>INNATE IMMUNE SYSTEM</t>
  </si>
  <si>
    <t>ADAPTIVE IMMUNE SYSTEM</t>
  </si>
  <si>
    <t>CROSS PRESENTATION OF SOLUBLE EXOGENOUS ANTIGENS ENDOSOMES</t>
  </si>
  <si>
    <t>ER PHAGOSOME PATHWAY</t>
  </si>
  <si>
    <t>ANTIGEN PROCESSING UBIQUITINATION PROTEASOME DEGRADATION</t>
  </si>
  <si>
    <t>&lt;0.0001</t>
  </si>
  <si>
    <t>0.0006</t>
  </si>
  <si>
    <t>0.001</t>
  </si>
  <si>
    <t>0.0014</t>
  </si>
  <si>
    <t>0.0027</t>
  </si>
  <si>
    <t>http://www.broadinstitute.org/gsea/msigdb/cards/REACTOME_INTERFERON_ALPHA_BETA_SIGNALING</t>
  </si>
  <si>
    <t>http://www.broadinstitute.org/gsea/msigdb/cards/REACTOME_INTERFERON_GAMMA_SIGNALING</t>
  </si>
  <si>
    <t>http://www.broadinstitute.org/gsea/msigdb/cards/REACTOME_INTERFERON_SIGNALING</t>
  </si>
  <si>
    <t>http://www.broadinstitute.org/gsea/msigdb/cards/REACTOME_CYTOKINE_SIGNALING_IN_IMMUNE_SYSTEM</t>
  </si>
  <si>
    <t>http://www.broadinstitute.org/gsea/msigdb/cards/REACTOME_NEGATIVE_REGULATORS_OF_RIG_I_MDA5_SIGNALING</t>
  </si>
  <si>
    <t>http://www.broadinstitute.org/gsea/msigdb/cards/REACTOME_RIG_I_MDA5_MEDIATED_INDUCTION_OF_IFN_ALPHA_BETA_PATHWAYS</t>
  </si>
  <si>
    <t>http://www.broadinstitute.org/gsea/msigdb/cards/REACTOME_ANTIGEN_PROCESSING_CROSS_PRESENTATION</t>
  </si>
  <si>
    <t>http://www.broadinstitute.org/gsea/msigdb/cards/REACTOME_ANTIVIRAL_MECHANISM_BY_IFN_STIMULATED_GENES</t>
  </si>
  <si>
    <t>http://www.broadinstitute.org/gsea/msigdb/cards/REACTOME_IMMUNE_SYSTEM</t>
  </si>
  <si>
    <t>http://www.broadinstitute.org/gsea/msigdb/cards/REACTOME_CLASS_I_MHC_MEDIATED_ANTIGEN_PROCESSING_PRESENTATION</t>
  </si>
  <si>
    <t>http://www.broadinstitute.org/gsea/msigdb/cards/REACTOME_INNATE_IMMUNE_SYSTEM</t>
  </si>
  <si>
    <t>http://www.broadinstitute.org/gsea/msigdb/cards/REACTOME_ADAPTIVE_IMMUNE_SYSTEM</t>
  </si>
  <si>
    <t>http://www.broadinstitute.org/gsea/msigdb/cards/REACTOME_CROSS_PRESENTATION_OF_SOLUBLE_EXOGENOUS_ANTIGENS_ENDOSOMES</t>
  </si>
  <si>
    <t>http://www.broadinstitute.org/gsea/msigdb/cards/REACTOME_ER_PHAGOSOME_PATHWAY</t>
  </si>
  <si>
    <t>http://www.broadinstitute.org/gsea/msigdb/cards/REACTOME_ANTIGEN_PROCESSING_UBIQUITINATION_PROTEASOME_DEGRADATION</t>
  </si>
  <si>
    <t>0.0013</t>
  </si>
  <si>
    <t>INITIAL TRIGGERING OF COMPLEMENT</t>
  </si>
  <si>
    <t>COMPLEMENT CASCADE</t>
  </si>
  <si>
    <t>SIGNALING BY ILS</t>
  </si>
  <si>
    <t>IL1 SIGNALING</t>
  </si>
  <si>
    <t>0.0002</t>
  </si>
  <si>
    <t>0.0031</t>
  </si>
  <si>
    <t>0.0083</t>
  </si>
  <si>
    <t>http://www.broadinstitute.org/gsea/msigdb/cards/REACTOME_INITIAL_TRIGGERING_OF_COMPLEMENT</t>
  </si>
  <si>
    <t>http://www.broadinstitute.org/gsea/msigdb/cards/REACTOME_COMPLEMENT_CASCADE</t>
  </si>
  <si>
    <t>http://www.broadinstitute.org/gsea/msigdb/cards/REACTOME_SIGNALING_BY_ILS</t>
  </si>
  <si>
    <t>http://www.broadinstitute.org/gsea/msigdb/cards/REACTOME_IL1_SIGNALING</t>
  </si>
  <si>
    <t>BMAL1 CLOCK NPAS2 ACTIVATES CIRCADIAN EXPRESSION</t>
  </si>
  <si>
    <t>CIRCADIAN CLOCK</t>
  </si>
  <si>
    <t>IMMUNOREGULATORY INTERACTIONS BETWEEN A LYMPHOID AND A NON LYMPHOID CELL</t>
  </si>
  <si>
    <t>0.0001</t>
  </si>
  <si>
    <t>0.0008</t>
  </si>
  <si>
    <t>0.0015</t>
  </si>
  <si>
    <t>0.0047</t>
  </si>
  <si>
    <t>0.0067</t>
  </si>
  <si>
    <t>http://www.broadinstitute.org/gsea/msigdb/cards/REACTOME_BMAL1_CLOCK_NPAS2_ACTIVATES_CIRCADIAN_EXPRESSION</t>
  </si>
  <si>
    <t>http://www.broadinstitute.org/gsea/msigdb/cards/REACTOME_CIRCADIAN_CLOCK</t>
  </si>
  <si>
    <t>http://www.broadinstitute.org/gsea/msigdb/cards/REACTOME_IMMUNOREGULATORY_INTERACTIONS_BETWEEN_A_LYMPHOID_AND_A_NON_LYMPHOID_CELL</t>
  </si>
  <si>
    <t>JNK C JUN KINASES PHOSPHORYLATION AND ACTIVATION MEDIATED BY ACTIVATED HUMAN TAK1</t>
  </si>
  <si>
    <t>ACTIVATED TAK1 MEDIATES P38 MAPK ACTIVATION</t>
  </si>
  <si>
    <t>TAK1 ACTIVATES NFKB BY PHOSPHORYLATION AND ACTIVATION OF IKKS COMPLEX</t>
  </si>
  <si>
    <t>VIF MEDIATED DEGRADATION OF APOBEC3G</t>
  </si>
  <si>
    <t>MHC CLASS II ANTIGEN PRESENTATION</t>
  </si>
  <si>
    <t>NUCLEOTIDE BINDING DOMAIN LEUCINE RICH REPEAT CONTAINING RECEPTOR NLR SIGNALING PATHWAYS</t>
  </si>
  <si>
    <t>NOD1 2 SIGNALING PATHWAY</t>
  </si>
  <si>
    <t>PD1 SIGNALING</t>
  </si>
  <si>
    <t>TRIF MEDIATED TLR3 SIGNALING</t>
  </si>
  <si>
    <t>0.0003</t>
  </si>
  <si>
    <t>0.0005</t>
  </si>
  <si>
    <t>0.0016</t>
  </si>
  <si>
    <t>0.0022</t>
  </si>
  <si>
    <t>0.0035</t>
  </si>
  <si>
    <t>0.0064</t>
  </si>
  <si>
    <t>0.007</t>
  </si>
  <si>
    <t>0.0076</t>
  </si>
  <si>
    <t>http://www.broadinstitute.org/gsea/msigdb/cards/REACTOME_JNK_C_JUN_KINASES_PHOSPHORYLATION_AND_ACTIVATION_MEDIATED_BY_ACTIVATED_HUMAN_TAK1</t>
  </si>
  <si>
    <t>http://www.broadinstitute.org/gsea/msigdb/cards/REACTOME_ACTIVATED_TAK1_MEDIATES_P38_MAPK_ACTIVATION</t>
  </si>
  <si>
    <t>http://www.broadinstitute.org/gsea/msigdb/cards/REACTOME_TAK1_ACTIVATES_NFKB_BY_PHOSPHORYLATION_AND_ACTIVATION_OF_IKKS_COMPLEX</t>
  </si>
  <si>
    <t>http://www.broadinstitute.org/gsea/msigdb/cards/REACTOME_VIF_MEDIATED_DEGRADATION_OF_APOBEC3G</t>
  </si>
  <si>
    <t>http://www.broadinstitute.org/gsea/msigdb/cards/REACTOME_MHC_CLASS_II_ANTIGEN_PRESENTATION</t>
  </si>
  <si>
    <t>http://www.broadinstitute.org/gsea/msigdb/cards/REACTOME_NUCLEOTIDE_BINDING_DOMAIN_LEUCINE_RICH_REPEAT_CONTAINING_RECEPTOR_NLR_SIGNALING_PATHWAYS</t>
  </si>
  <si>
    <t>http://www.broadinstitute.org/gsea/msigdb/cards/REACTOME_NOD1_2_SIGNALING_PATHWAY</t>
  </si>
  <si>
    <t>http://www.broadinstitute.org/gsea/msigdb/cards/REACTOME_PD1_SIGNALING</t>
  </si>
  <si>
    <t>http://www.broadinstitute.org/gsea/msigdb/cards/REACTOME_TRIF_MEDIATED_TLR3_SIGNALING</t>
  </si>
  <si>
    <t>0.0011</t>
  </si>
  <si>
    <t>0.0017</t>
  </si>
  <si>
    <t>G1 S SPECIFIC TRANSCRIPTION</t>
  </si>
  <si>
    <t>G0 AND EARLY G1</t>
  </si>
  <si>
    <t>KINESINS</t>
  </si>
  <si>
    <t>MITOTIC PROMETAPHASE</t>
  </si>
  <si>
    <t>E2F MEDIATED REGULATION OF DNA REPLICATION</t>
  </si>
  <si>
    <t>MITOTIC M M G1 PHASES</t>
  </si>
  <si>
    <t>DNA REPLICATION</t>
  </si>
  <si>
    <t>CYCLIN A B1 ASSOCIATED EVENTS DURING G2 M TRANSITION</t>
  </si>
  <si>
    <t>CELL CYCLE MITOTIC</t>
  </si>
  <si>
    <t>MITOTIC G1 G1 S PHASES</t>
  </si>
  <si>
    <t>G1 S TRANSITION</t>
  </si>
  <si>
    <t>CELL CYCLE</t>
  </si>
  <si>
    <t>INHIBITION OF THE PROTEOLYTIC ACTIVITY OF APC C REQUIRED FOR THE ONSET OF ANAPHASE BY MITOTIC SPINDLE CHECKPOINT COMPONENTS</t>
  </si>
  <si>
    <t>APC C CDC20 MEDIATED DEGRADATION OF CYCLIN B</t>
  </si>
  <si>
    <t>APC CDC20 MEDIATED DEGRADATION OF NEK2A</t>
  </si>
  <si>
    <t>CELL CYCLE CHECKPOINTS</t>
  </si>
  <si>
    <t>REGULATION OF MITOTIC CELL CYCLE</t>
  </si>
  <si>
    <t>G2 M CHECKPOINTS</t>
  </si>
  <si>
    <t>MITOTIC G2 G2 M PHASES</t>
  </si>
  <si>
    <t xml:space="preserve">CYCLIN E ASSOCIATED EVENTS DURING G1 S TRANSITION </t>
  </si>
  <si>
    <t>FACTORS INVOLVED IN MEGAKARYOCYTE DEVELOPMENT AND PLATELET PRODUCTION</t>
  </si>
  <si>
    <t>M G1 TRANSITION</t>
  </si>
  <si>
    <t>APC C CDC20 MEDIATED DEGRADATION OF MITOTIC PROTEINS</t>
  </si>
  <si>
    <t>DEPOSITION OF NEW CENPA CONTAINING NUCLEOSOMES AT THE CENTROMERE</t>
  </si>
  <si>
    <t>S PHASE</t>
  </si>
  <si>
    <t>ACTIVATION OF ATR IN RESPONSE TO REPLICATION STRESS</t>
  </si>
  <si>
    <t>E2F ENABLED INHIBITION OF PRE REPLICATION COMPLEX FORMATION</t>
  </si>
  <si>
    <t>APC C CDH1 MEDIATED DEGRADATION OF CDC20 AND OTHER APC C CDH1 TARGETED PROTEINS IN LATE MITOSIS EARLY G1</t>
  </si>
  <si>
    <t>ASSEMBLY OF THE PRE REPLICATIVE COMPLEX</t>
  </si>
  <si>
    <t>CDC6 ASSOCIATION WITH THE ORC ORIGIN COMPLEX</t>
  </si>
  <si>
    <t>METABOLISM OF NUCLEOTIDES</t>
  </si>
  <si>
    <t>ASSOCIATION OF LICENSING FACTORS WITH THE PRE REPLICATIVE COMPLEX</t>
  </si>
  <si>
    <t>CONVERSION FROM APC C CDC20 TO APC C CDH1 IN LATE ANAPHASE</t>
  </si>
  <si>
    <t>PHOSPHORYLATION OF THE APC C</t>
  </si>
  <si>
    <t>HEMOSTASIS</t>
  </si>
  <si>
    <t>0.0004</t>
  </si>
  <si>
    <t>0.0019</t>
  </si>
  <si>
    <t>0.0021</t>
  </si>
  <si>
    <t>0.0025</t>
  </si>
  <si>
    <t>0.0029</t>
  </si>
  <si>
    <t>0.0049</t>
  </si>
  <si>
    <t>0.0054</t>
  </si>
  <si>
    <t>0.0057</t>
  </si>
  <si>
    <t>0.0063</t>
  </si>
  <si>
    <t>0.0065</t>
  </si>
  <si>
    <t>0.0077</t>
  </si>
  <si>
    <t>0.0081</t>
  </si>
  <si>
    <t>0.0086</t>
  </si>
  <si>
    <t>http://www.broadinstitute.org/gsea/msigdb/cards/REACTOME_G1_S_SPECIFIC_TRANSCRIPTION</t>
  </si>
  <si>
    <t>http://www.broadinstitute.org/gsea/msigdb/cards/REACTOME_G0_AND_EARLY_G1</t>
  </si>
  <si>
    <t>http://www.broadinstitute.org/gsea/msigdb/cards/REACTOME_KINESINS</t>
  </si>
  <si>
    <t>http://www.broadinstitute.org/gsea/msigdb/cards/REACTOME_MITOTIC_PROMETAPHASE</t>
  </si>
  <si>
    <t>http://www.broadinstitute.org/gsea/msigdb/cards/REACTOME_E2F_MEDIATED_REGULATION_OF_DNA_REPLICATION</t>
  </si>
  <si>
    <t>http://www.broadinstitute.org/gsea/msigdb/cards/REACTOME_MITOTIC_M_M_G1_PHASES</t>
  </si>
  <si>
    <t>http://www.broadinstitute.org/gsea/msigdb/cards/REACTOME_DNA_REPLICATION</t>
  </si>
  <si>
    <t>http://www.broadinstitute.org/gsea/msigdb/cards/REACTOME_CYCLIN_A_B1_ASSOCIATED_EVENTS_DURING_G2_M_TRANSITION</t>
  </si>
  <si>
    <t>http://www.broadinstitute.org/gsea/msigdb/cards/REACTOME_CELL_CYCLE_MITOTIC</t>
  </si>
  <si>
    <t>http://www.broadinstitute.org/gsea/msigdb/cards/REACTOME_MITOTIC_G1_G1_S_PHASES</t>
  </si>
  <si>
    <t>http://www.broadinstitute.org/gsea/msigdb/cards/REACTOME_G1_S_TRANSITION</t>
  </si>
  <si>
    <t>http://www.broadinstitute.org/gsea/msigdb/cards/REACTOME_CELL_CYCLE</t>
  </si>
  <si>
    <t>http://www.broadinstitute.org/gsea/msigdb/cards/REACTOME_INHIBITION_OF_THE_PROTEOLYTIC_ACTIVITY_OF_APC_C_REQUIRED_FOR_THE_ONSET_OF_ANAPHASE_BY_MITOTIC_SPINDLE_CHECKPOINT_COMPONENTS</t>
  </si>
  <si>
    <t>http://www.broadinstitute.org/gsea/msigdb/cards/REACTOME_APC_C_CDC20_MEDIATED_DEGRADATION_OF_CYCLIN_B</t>
  </si>
  <si>
    <t>http://www.broadinstitute.org/gsea/msigdb/cards/REACTOME_APC_CDC20_MEDIATED_DEGRADATION_OF_NEK2A</t>
  </si>
  <si>
    <t>http://www.broadinstitute.org/gsea/msigdb/cards/REACTOME_CELL_CYCLE_CHECKPOINTS</t>
  </si>
  <si>
    <t>http://www.broadinstitute.org/gsea/msigdb/cards/REACTOME_REGULATION_OF_MITOTIC_CELL_CYCLE</t>
  </si>
  <si>
    <t>http://www.broadinstitute.org/gsea/msigdb/cards/REACTOME_G2_M_CHECKPOINTS</t>
  </si>
  <si>
    <t>http://www.broadinstitute.org/gsea/msigdb/cards/REACTOME_MITOTIC_G2_G2_M_PHASES</t>
  </si>
  <si>
    <t>http://www.broadinstitute.org/gsea/msigdb/cards/REACTOME_CYCLIN_E_ASSOCIATED_EVENTS_DURING_G1_S_TRANSITION_</t>
  </si>
  <si>
    <t>http://www.broadinstitute.org/gsea/msigdb/cards/REACTOME_FACTORS_INVOLVED_IN_MEGAKARYOCYTE_DEVELOPMENT_AND_PLATELET_PRODUCTION</t>
  </si>
  <si>
    <t>http://www.broadinstitute.org/gsea/msigdb/cards/REACTOME_M_G1_TRANSITION</t>
  </si>
  <si>
    <t>http://www.broadinstitute.org/gsea/msigdb/cards/REACTOME_APC_C_CDC20_MEDIATED_DEGRADATION_OF_MITOTIC_PROTEINS</t>
  </si>
  <si>
    <t>http://www.broadinstitute.org/gsea/msigdb/cards/REACTOME_DEPOSITION_OF_NEW_CENPA_CONTAINING_NUCLEOSOMES_AT_THE_CENTROMERE</t>
  </si>
  <si>
    <t>http://www.broadinstitute.org/gsea/msigdb/cards/REACTOME_S_PHASE</t>
  </si>
  <si>
    <t>http://www.broadinstitute.org/gsea/msigdb/cards/REACTOME_ACTIVATION_OF_ATR_IN_RESPONSE_TO_REPLICATION_STRESS</t>
  </si>
  <si>
    <t>http://www.broadinstitute.org/gsea/msigdb/cards/REACTOME_E2F_ENABLED_INHIBITION_OF_PRE_REPLICATION_COMPLEX_FORMATION</t>
  </si>
  <si>
    <t>http://www.broadinstitute.org/gsea/msigdb/cards/REACTOME_APC_C_CDH1_MEDIATED_DEGRADATION_OF_CDC20_AND_OTHER_APC_C_CDH1_TARGETED_PROTEINS_IN_LATE_MITOSIS_EARLY_G1</t>
  </si>
  <si>
    <t>http://www.broadinstitute.org/gsea/msigdb/cards/REACTOME_ASSEMBLY_OF_THE_PRE_REPLICATIVE_COMPLEX</t>
  </si>
  <si>
    <t>http://www.broadinstitute.org/gsea/msigdb/cards/REACTOME_CDC6_ASSOCIATION_WITH_THE_ORC_ORIGIN_COMPLEX</t>
  </si>
  <si>
    <t>http://www.broadinstitute.org/gsea/msigdb/cards/REACTOME_METABOLISM_OF_NUCLEOTIDES</t>
  </si>
  <si>
    <t>http://www.broadinstitute.org/gsea/msigdb/cards/REACTOME_ASSOCIATION_OF_LICENSING_FACTORS_WITH_THE_PRE_REPLICATIVE_COMPLEX</t>
  </si>
  <si>
    <t>http://www.broadinstitute.org/gsea/msigdb/cards/REACTOME_CONVERSION_FROM_APC_C_CDC20_TO_APC_C_CDH1_IN_LATE_ANAPHASE</t>
  </si>
  <si>
    <t>http://www.broadinstitute.org/gsea/msigdb/cards/REACTOME_PHOSPHORYLATION_OF_THE_APC_C</t>
  </si>
  <si>
    <t>http://www.broadinstitute.org/gsea/msigdb/cards/REACTOME_HEMOSTASIS</t>
  </si>
  <si>
    <t>0.0034</t>
  </si>
  <si>
    <t>IL 6 SIGNALING</t>
  </si>
  <si>
    <t>0.009</t>
  </si>
  <si>
    <t>0.0096</t>
  </si>
  <si>
    <t>http://www.broadinstitute.org/gsea/msigdb/cards/REACTOME_IL_6_SIGNALING</t>
  </si>
  <si>
    <t>S5 supplemental tables - Significantly enriched Reactome 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</si>
</sst>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3" sqref="A3"/>
    </sheetView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s="1" t="str">
        <f>HYPERLINK("[S5_Table.xlsx]s5_dnc_mnc_neu_d1_sdeg!A1","Dendritic cells, Monocytes and Neutrophils Day 1")</f>
        <v>Dendritic cells, Monocytes and Neutrophils Day 1</v>
      </c>
    </row>
    <row r="3" spans="1:1" x14ac:dyDescent="0.2">
      <c r="A3" s="1" t="str">
        <f>HYPERLINK("[S5_Table.xlsx]s5_bcl_d1_sdeg!A1","B-cells Day 1")</f>
        <v>B-cells Day 1</v>
      </c>
    </row>
    <row r="4" spans="1:1" x14ac:dyDescent="0.2">
      <c r="A4" s="1" t="str">
        <f>HYPERLINK("[S5_Table.xlsx]s5_dnc_d1_sdeg!A1","Dendritic cells Day 1")</f>
        <v>Dendritic cells Day 1</v>
      </c>
    </row>
    <row r="5" spans="1:1" x14ac:dyDescent="0.2">
      <c r="A5" s="1" t="str">
        <f>HYPERLINK("[S5_Table.xlsx]s5_mnc_d1_sdeg!A1","Monocytes Day 1")</f>
        <v>Monocytes Day 1</v>
      </c>
    </row>
    <row r="6" spans="1:1" x14ac:dyDescent="0.2">
      <c r="A6" s="1" t="str">
        <f>HYPERLINK("[S5_Table.xlsx]s5_neu_d1_sdeg!A1","Neutrophils Day 1")</f>
        <v>Neutrophils Day 1</v>
      </c>
    </row>
    <row r="7" spans="1:1" x14ac:dyDescent="0.2">
      <c r="A7" s="1" t="str">
        <f>HYPERLINK("[S5_Table.xlsx]s5_neu_d3_sdeg!A1","Neutrophils Day 3")</f>
        <v>Neutrophils Day 3</v>
      </c>
    </row>
    <row r="8" spans="1:1" x14ac:dyDescent="0.2">
      <c r="A8" s="1" t="str">
        <f>HYPERLINK("[S5_Table.xlsx]s5_nkc_d1_sdeg!A1","NK-cells Day 1")</f>
        <v>NK-cells Day 1</v>
      </c>
    </row>
    <row r="9" spans="1:1" x14ac:dyDescent="0.2">
      <c r="A9" s="1" t="str">
        <f>HYPERLINK("[S5_Table.xlsx]s5_nkc_d3_sdeg!A1","NK-cells Day 3")</f>
        <v>NK-cells Day 3</v>
      </c>
    </row>
    <row r="10" spans="1:1" x14ac:dyDescent="0.2">
      <c r="A10" s="1" t="str">
        <f>HYPERLINK("[S5_Table.xlsx]s5_nkc_d28_sdeg!A1","NK-cells Day 28")</f>
        <v>NK-cells Day 28</v>
      </c>
    </row>
    <row r="11" spans="1:1" x14ac:dyDescent="0.2">
      <c r="A11" s="1" t="str">
        <f>HYPERLINK("[S5_Table.xlsx]s5_tcl_d1_sdeg!A1","T-cells Day 1")</f>
        <v>T-cells Day 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13</v>
      </c>
      <c r="B2">
        <v>59</v>
      </c>
      <c r="C2">
        <v>4</v>
      </c>
      <c r="D2">
        <v>6.8</v>
      </c>
      <c r="E2">
        <v>0</v>
      </c>
      <c r="F2">
        <v>0</v>
      </c>
      <c r="G2">
        <v>4</v>
      </c>
      <c r="H2">
        <v>6.8</v>
      </c>
      <c r="I2">
        <v>4.9399999999999999E-2</v>
      </c>
      <c r="J2" t="s">
        <v>27</v>
      </c>
      <c r="K2" t="s">
        <v>181</v>
      </c>
      <c r="L2" t="s">
        <v>33</v>
      </c>
    </row>
    <row r="3" spans="1:12" x14ac:dyDescent="0.2">
      <c r="A3" t="s">
        <v>20</v>
      </c>
      <c r="B3">
        <v>871</v>
      </c>
      <c r="C3">
        <v>10</v>
      </c>
      <c r="D3">
        <v>1.1000000000000001</v>
      </c>
      <c r="E3">
        <v>0</v>
      </c>
      <c r="F3">
        <v>0</v>
      </c>
      <c r="G3">
        <v>10</v>
      </c>
      <c r="H3">
        <v>1.1000000000000001</v>
      </c>
      <c r="I3">
        <v>1.1299999999999999E-2</v>
      </c>
      <c r="J3" t="s">
        <v>27</v>
      </c>
      <c r="K3" t="s">
        <v>181</v>
      </c>
      <c r="L3" t="s">
        <v>40</v>
      </c>
    </row>
    <row r="4" spans="1:12" x14ac:dyDescent="0.2">
      <c r="A4" t="s">
        <v>74</v>
      </c>
      <c r="B4">
        <v>87</v>
      </c>
      <c r="C4">
        <v>4</v>
      </c>
      <c r="D4">
        <v>4.5999999999999996</v>
      </c>
      <c r="E4">
        <v>0</v>
      </c>
      <c r="F4">
        <v>0</v>
      </c>
      <c r="G4">
        <v>4</v>
      </c>
      <c r="H4">
        <v>4.5999999999999996</v>
      </c>
      <c r="I4">
        <v>3.6700000000000003E-2</v>
      </c>
      <c r="J4" t="s">
        <v>27</v>
      </c>
      <c r="K4" t="s">
        <v>66</v>
      </c>
      <c r="L4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13</v>
      </c>
      <c r="B2">
        <v>59</v>
      </c>
      <c r="C2">
        <v>10</v>
      </c>
      <c r="D2">
        <v>16.899999999999999</v>
      </c>
      <c r="E2">
        <v>10</v>
      </c>
      <c r="F2">
        <v>16.899999999999999</v>
      </c>
      <c r="G2">
        <v>0</v>
      </c>
      <c r="H2">
        <v>0</v>
      </c>
      <c r="I2">
        <v>0.14710000000000001</v>
      </c>
      <c r="J2" t="s">
        <v>27</v>
      </c>
      <c r="K2" t="s">
        <v>47</v>
      </c>
      <c r="L2" t="s">
        <v>33</v>
      </c>
    </row>
    <row r="3" spans="1:12" x14ac:dyDescent="0.2">
      <c r="A3" t="s">
        <v>12</v>
      </c>
      <c r="B3">
        <v>62</v>
      </c>
      <c r="C3">
        <v>9</v>
      </c>
      <c r="D3">
        <v>14.5</v>
      </c>
      <c r="E3">
        <v>9</v>
      </c>
      <c r="F3">
        <v>14.5</v>
      </c>
      <c r="G3">
        <v>0</v>
      </c>
      <c r="H3">
        <v>0</v>
      </c>
      <c r="I3">
        <v>0.125</v>
      </c>
      <c r="J3" t="s">
        <v>27</v>
      </c>
      <c r="K3" t="s">
        <v>47</v>
      </c>
      <c r="L3" t="s">
        <v>32</v>
      </c>
    </row>
    <row r="4" spans="1:12" x14ac:dyDescent="0.2">
      <c r="A4" t="s">
        <v>14</v>
      </c>
      <c r="B4">
        <v>153</v>
      </c>
      <c r="C4">
        <v>14</v>
      </c>
      <c r="D4">
        <v>9.1999999999999993</v>
      </c>
      <c r="E4">
        <v>14</v>
      </c>
      <c r="F4">
        <v>9.1999999999999993</v>
      </c>
      <c r="G4">
        <v>0</v>
      </c>
      <c r="H4">
        <v>0</v>
      </c>
      <c r="I4">
        <v>8.8599999999999998E-2</v>
      </c>
      <c r="J4" t="s">
        <v>27</v>
      </c>
      <c r="K4" t="s">
        <v>47</v>
      </c>
      <c r="L4" t="s">
        <v>34</v>
      </c>
    </row>
    <row r="5" spans="1:12" x14ac:dyDescent="0.2">
      <c r="A5" t="s">
        <v>15</v>
      </c>
      <c r="B5">
        <v>258</v>
      </c>
      <c r="C5">
        <v>14</v>
      </c>
      <c r="D5">
        <v>5.4</v>
      </c>
      <c r="E5">
        <v>14</v>
      </c>
      <c r="F5">
        <v>5.4</v>
      </c>
      <c r="G5">
        <v>0</v>
      </c>
      <c r="H5">
        <v>0</v>
      </c>
      <c r="I5">
        <v>5.3199999999999997E-2</v>
      </c>
      <c r="J5" t="s">
        <v>27</v>
      </c>
      <c r="K5" t="s">
        <v>47</v>
      </c>
      <c r="L5" t="s">
        <v>35</v>
      </c>
    </row>
    <row r="6" spans="1:12" x14ac:dyDescent="0.2">
      <c r="A6" t="s">
        <v>20</v>
      </c>
      <c r="B6">
        <v>871</v>
      </c>
      <c r="C6">
        <v>16</v>
      </c>
      <c r="D6">
        <v>1.8</v>
      </c>
      <c r="E6">
        <v>16</v>
      </c>
      <c r="F6">
        <v>1.8</v>
      </c>
      <c r="G6">
        <v>0</v>
      </c>
      <c r="H6">
        <v>0</v>
      </c>
      <c r="I6">
        <v>1.83E-2</v>
      </c>
      <c r="J6" t="s">
        <v>27</v>
      </c>
      <c r="K6" t="s">
        <v>47</v>
      </c>
      <c r="L6" t="s">
        <v>40</v>
      </c>
    </row>
    <row r="7" spans="1:12" x14ac:dyDescent="0.2">
      <c r="A7" t="s">
        <v>182</v>
      </c>
      <c r="B7">
        <v>10</v>
      </c>
      <c r="C7">
        <v>2</v>
      </c>
      <c r="D7">
        <v>20</v>
      </c>
      <c r="E7">
        <v>2</v>
      </c>
      <c r="F7">
        <v>20</v>
      </c>
      <c r="G7">
        <v>0</v>
      </c>
      <c r="H7">
        <v>0</v>
      </c>
      <c r="I7">
        <v>7.4099999999999999E-2</v>
      </c>
      <c r="J7" t="s">
        <v>27</v>
      </c>
      <c r="K7" t="s">
        <v>183</v>
      </c>
      <c r="L7" t="s">
        <v>185</v>
      </c>
    </row>
    <row r="8" spans="1:12" x14ac:dyDescent="0.2">
      <c r="A8" t="s">
        <v>26</v>
      </c>
      <c r="B8">
        <v>192</v>
      </c>
      <c r="C8">
        <v>4</v>
      </c>
      <c r="D8">
        <v>2.1</v>
      </c>
      <c r="E8">
        <v>4</v>
      </c>
      <c r="F8">
        <v>2.1</v>
      </c>
      <c r="G8">
        <v>0</v>
      </c>
      <c r="H8">
        <v>0</v>
      </c>
      <c r="I8">
        <v>1.9300000000000001E-2</v>
      </c>
      <c r="J8" t="s">
        <v>27</v>
      </c>
      <c r="K8" t="s">
        <v>184</v>
      </c>
      <c r="L8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12</v>
      </c>
      <c r="B2">
        <v>62</v>
      </c>
      <c r="C2">
        <v>13</v>
      </c>
      <c r="D2">
        <v>21</v>
      </c>
      <c r="E2">
        <v>13</v>
      </c>
      <c r="F2">
        <v>21</v>
      </c>
      <c r="G2">
        <v>0</v>
      </c>
      <c r="H2">
        <v>0</v>
      </c>
      <c r="I2">
        <v>0.1512</v>
      </c>
      <c r="J2" t="s">
        <v>27</v>
      </c>
      <c r="K2" t="s">
        <v>28</v>
      </c>
      <c r="L2" t="s">
        <v>32</v>
      </c>
    </row>
    <row r="3" spans="1:12" x14ac:dyDescent="0.2">
      <c r="A3" t="s">
        <v>13</v>
      </c>
      <c r="B3">
        <v>59</v>
      </c>
      <c r="C3">
        <v>11</v>
      </c>
      <c r="D3">
        <v>18.600000000000001</v>
      </c>
      <c r="E3">
        <v>11</v>
      </c>
      <c r="F3">
        <v>18.600000000000001</v>
      </c>
      <c r="G3">
        <v>0</v>
      </c>
      <c r="H3">
        <v>0</v>
      </c>
      <c r="I3">
        <v>0.12939999999999999</v>
      </c>
      <c r="J3" t="s">
        <v>27</v>
      </c>
      <c r="K3" t="s">
        <v>28</v>
      </c>
      <c r="L3" t="s">
        <v>33</v>
      </c>
    </row>
    <row r="4" spans="1:12" x14ac:dyDescent="0.2">
      <c r="A4" t="s">
        <v>14</v>
      </c>
      <c r="B4">
        <v>153</v>
      </c>
      <c r="C4">
        <v>21</v>
      </c>
      <c r="D4">
        <v>13.7</v>
      </c>
      <c r="E4">
        <v>21</v>
      </c>
      <c r="F4">
        <v>13.7</v>
      </c>
      <c r="G4">
        <v>0</v>
      </c>
      <c r="H4">
        <v>0</v>
      </c>
      <c r="I4">
        <v>0.12429999999999999</v>
      </c>
      <c r="J4" t="s">
        <v>27</v>
      </c>
      <c r="K4" t="s">
        <v>28</v>
      </c>
      <c r="L4" t="s">
        <v>34</v>
      </c>
    </row>
    <row r="5" spans="1:12" x14ac:dyDescent="0.2">
      <c r="A5" t="s">
        <v>15</v>
      </c>
      <c r="B5">
        <v>258</v>
      </c>
      <c r="C5">
        <v>21</v>
      </c>
      <c r="D5">
        <v>8.1</v>
      </c>
      <c r="E5">
        <v>21</v>
      </c>
      <c r="F5">
        <v>8.1</v>
      </c>
      <c r="G5">
        <v>0</v>
      </c>
      <c r="H5">
        <v>0</v>
      </c>
      <c r="I5">
        <v>7.6600000000000001E-2</v>
      </c>
      <c r="J5" t="s">
        <v>27</v>
      </c>
      <c r="K5" t="s">
        <v>28</v>
      </c>
      <c r="L5" t="s">
        <v>35</v>
      </c>
    </row>
    <row r="6" spans="1:12" x14ac:dyDescent="0.2">
      <c r="A6" t="s">
        <v>16</v>
      </c>
      <c r="B6">
        <v>29</v>
      </c>
      <c r="C6">
        <v>4</v>
      </c>
      <c r="D6">
        <v>13.8</v>
      </c>
      <c r="E6">
        <v>4</v>
      </c>
      <c r="F6">
        <v>13.8</v>
      </c>
      <c r="G6">
        <v>0</v>
      </c>
      <c r="H6">
        <v>0</v>
      </c>
      <c r="I6">
        <v>6.4500000000000002E-2</v>
      </c>
      <c r="J6" t="s">
        <v>27</v>
      </c>
      <c r="K6" t="s">
        <v>28</v>
      </c>
      <c r="L6" t="s">
        <v>36</v>
      </c>
    </row>
    <row r="7" spans="1:12" x14ac:dyDescent="0.2">
      <c r="A7" t="s">
        <v>17</v>
      </c>
      <c r="B7">
        <v>70</v>
      </c>
      <c r="C7">
        <v>6</v>
      </c>
      <c r="D7">
        <v>8.6</v>
      </c>
      <c r="E7">
        <v>6</v>
      </c>
      <c r="F7">
        <v>8.6</v>
      </c>
      <c r="G7">
        <v>0</v>
      </c>
      <c r="H7">
        <v>0</v>
      </c>
      <c r="I7">
        <v>5.9400000000000001E-2</v>
      </c>
      <c r="J7" t="s">
        <v>27</v>
      </c>
      <c r="K7" t="s">
        <v>28</v>
      </c>
      <c r="L7" t="s">
        <v>37</v>
      </c>
    </row>
    <row r="8" spans="1:12" x14ac:dyDescent="0.2">
      <c r="A8" t="s">
        <v>18</v>
      </c>
      <c r="B8">
        <v>72</v>
      </c>
      <c r="C8">
        <v>6</v>
      </c>
      <c r="D8">
        <v>8.3000000000000007</v>
      </c>
      <c r="E8">
        <v>6</v>
      </c>
      <c r="F8">
        <v>8.3000000000000007</v>
      </c>
      <c r="G8">
        <v>0</v>
      </c>
      <c r="H8">
        <v>0</v>
      </c>
      <c r="I8">
        <v>5.8299999999999998E-2</v>
      </c>
      <c r="J8" t="s">
        <v>27</v>
      </c>
      <c r="K8" t="s">
        <v>28</v>
      </c>
      <c r="L8" t="s">
        <v>38</v>
      </c>
    </row>
    <row r="9" spans="1:12" x14ac:dyDescent="0.2">
      <c r="A9" t="s">
        <v>19</v>
      </c>
      <c r="B9">
        <v>65</v>
      </c>
      <c r="C9">
        <v>5</v>
      </c>
      <c r="D9">
        <v>7.7</v>
      </c>
      <c r="E9">
        <v>5</v>
      </c>
      <c r="F9">
        <v>7.7</v>
      </c>
      <c r="G9">
        <v>0</v>
      </c>
      <c r="H9">
        <v>0</v>
      </c>
      <c r="I9">
        <v>5.1499999999999997E-2</v>
      </c>
      <c r="J9" t="s">
        <v>27</v>
      </c>
      <c r="K9" t="s">
        <v>28</v>
      </c>
      <c r="L9" t="s">
        <v>39</v>
      </c>
    </row>
    <row r="10" spans="1:12" x14ac:dyDescent="0.2">
      <c r="A10" t="s">
        <v>20</v>
      </c>
      <c r="B10">
        <v>871</v>
      </c>
      <c r="C10">
        <v>31</v>
      </c>
      <c r="D10">
        <v>3.6</v>
      </c>
      <c r="E10">
        <v>31</v>
      </c>
      <c r="F10">
        <v>3.6</v>
      </c>
      <c r="G10">
        <v>0</v>
      </c>
      <c r="H10">
        <v>0</v>
      </c>
      <c r="I10">
        <v>3.5299999999999998E-2</v>
      </c>
      <c r="J10" t="s">
        <v>27</v>
      </c>
      <c r="K10" t="s">
        <v>28</v>
      </c>
      <c r="L10" t="s">
        <v>40</v>
      </c>
    </row>
    <row r="11" spans="1:12" x14ac:dyDescent="0.2">
      <c r="A11" t="s">
        <v>21</v>
      </c>
      <c r="B11">
        <v>228</v>
      </c>
      <c r="C11">
        <v>9</v>
      </c>
      <c r="D11">
        <v>3.9</v>
      </c>
      <c r="E11">
        <v>9</v>
      </c>
      <c r="F11">
        <v>3.9</v>
      </c>
      <c r="G11">
        <v>0</v>
      </c>
      <c r="H11">
        <v>0</v>
      </c>
      <c r="I11">
        <v>3.5200000000000002E-2</v>
      </c>
      <c r="J11" t="s">
        <v>27</v>
      </c>
      <c r="K11" t="s">
        <v>28</v>
      </c>
      <c r="L11" t="s">
        <v>41</v>
      </c>
    </row>
    <row r="12" spans="1:12" x14ac:dyDescent="0.2">
      <c r="A12" t="s">
        <v>22</v>
      </c>
      <c r="B12">
        <v>263</v>
      </c>
      <c r="C12">
        <v>8</v>
      </c>
      <c r="D12">
        <v>3</v>
      </c>
      <c r="E12">
        <v>8</v>
      </c>
      <c r="F12">
        <v>3</v>
      </c>
      <c r="G12">
        <v>0</v>
      </c>
      <c r="H12">
        <v>0</v>
      </c>
      <c r="I12">
        <v>2.7400000000000001E-2</v>
      </c>
      <c r="J12" t="s">
        <v>27</v>
      </c>
      <c r="K12" t="s">
        <v>28</v>
      </c>
      <c r="L12" t="s">
        <v>42</v>
      </c>
    </row>
    <row r="13" spans="1:12" x14ac:dyDescent="0.2">
      <c r="A13" t="s">
        <v>23</v>
      </c>
      <c r="B13">
        <v>495</v>
      </c>
      <c r="C13">
        <v>11</v>
      </c>
      <c r="D13">
        <v>2.2000000000000002</v>
      </c>
      <c r="E13">
        <v>11</v>
      </c>
      <c r="F13">
        <v>2.2000000000000002</v>
      </c>
      <c r="G13">
        <v>0</v>
      </c>
      <c r="H13">
        <v>0</v>
      </c>
      <c r="I13">
        <v>2.1100000000000001E-2</v>
      </c>
      <c r="J13" t="s">
        <v>27</v>
      </c>
      <c r="K13" t="s">
        <v>28</v>
      </c>
      <c r="L13" t="s">
        <v>43</v>
      </c>
    </row>
    <row r="14" spans="1:12" x14ac:dyDescent="0.2">
      <c r="A14" t="s">
        <v>24</v>
      </c>
      <c r="B14">
        <v>48</v>
      </c>
      <c r="C14">
        <v>4</v>
      </c>
      <c r="D14">
        <v>8.3000000000000007</v>
      </c>
      <c r="E14">
        <v>4</v>
      </c>
      <c r="F14">
        <v>8.3000000000000007</v>
      </c>
      <c r="G14">
        <v>0</v>
      </c>
      <c r="H14">
        <v>0</v>
      </c>
      <c r="I14">
        <v>4.9399999999999999E-2</v>
      </c>
      <c r="J14" t="s">
        <v>27</v>
      </c>
      <c r="K14" t="s">
        <v>29</v>
      </c>
      <c r="L14" t="s">
        <v>44</v>
      </c>
    </row>
    <row r="15" spans="1:12" x14ac:dyDescent="0.2">
      <c r="A15" t="s">
        <v>25</v>
      </c>
      <c r="B15">
        <v>59</v>
      </c>
      <c r="C15">
        <v>4</v>
      </c>
      <c r="D15">
        <v>6.8</v>
      </c>
      <c r="E15">
        <v>4</v>
      </c>
      <c r="F15">
        <v>6.8</v>
      </c>
      <c r="G15">
        <v>0</v>
      </c>
      <c r="H15">
        <v>0</v>
      </c>
      <c r="I15">
        <v>4.3499999999999997E-2</v>
      </c>
      <c r="J15" t="s">
        <v>27</v>
      </c>
      <c r="K15" t="s">
        <v>30</v>
      </c>
      <c r="L15" t="s">
        <v>45</v>
      </c>
    </row>
    <row r="16" spans="1:12" x14ac:dyDescent="0.2">
      <c r="A16" t="s">
        <v>26</v>
      </c>
      <c r="B16">
        <v>192</v>
      </c>
      <c r="C16">
        <v>5</v>
      </c>
      <c r="D16">
        <v>2.6</v>
      </c>
      <c r="E16">
        <v>5</v>
      </c>
      <c r="F16">
        <v>2.6</v>
      </c>
      <c r="G16">
        <v>0</v>
      </c>
      <c r="H16">
        <v>0</v>
      </c>
      <c r="I16">
        <v>2.23E-2</v>
      </c>
      <c r="J16" t="s">
        <v>27</v>
      </c>
      <c r="K16" t="s">
        <v>31</v>
      </c>
      <c r="L1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13</v>
      </c>
      <c r="B2">
        <v>59</v>
      </c>
      <c r="C2">
        <v>6</v>
      </c>
      <c r="D2">
        <v>10.199999999999999</v>
      </c>
      <c r="E2">
        <v>6</v>
      </c>
      <c r="F2">
        <v>10.199999999999999</v>
      </c>
      <c r="G2">
        <v>0</v>
      </c>
      <c r="H2">
        <v>0</v>
      </c>
      <c r="I2">
        <v>9.8400000000000001E-2</v>
      </c>
      <c r="J2" t="s">
        <v>27</v>
      </c>
      <c r="K2" t="s">
        <v>47</v>
      </c>
      <c r="L2" t="s">
        <v>33</v>
      </c>
    </row>
    <row r="3" spans="1:12" x14ac:dyDescent="0.2">
      <c r="A3" t="s">
        <v>14</v>
      </c>
      <c r="B3">
        <v>153</v>
      </c>
      <c r="C3">
        <v>7</v>
      </c>
      <c r="D3">
        <v>4.5999999999999996</v>
      </c>
      <c r="E3">
        <v>7</v>
      </c>
      <c r="F3">
        <v>4.5999999999999996</v>
      </c>
      <c r="G3">
        <v>0</v>
      </c>
      <c r="H3">
        <v>0</v>
      </c>
      <c r="I3">
        <v>4.5499999999999999E-2</v>
      </c>
      <c r="J3" t="s">
        <v>27</v>
      </c>
      <c r="K3" t="s">
        <v>47</v>
      </c>
      <c r="L3" t="s">
        <v>34</v>
      </c>
    </row>
    <row r="4" spans="1:12" x14ac:dyDescent="0.2">
      <c r="A4" t="s">
        <v>12</v>
      </c>
      <c r="B4">
        <v>62</v>
      </c>
      <c r="C4">
        <v>3</v>
      </c>
      <c r="D4">
        <v>4.8</v>
      </c>
      <c r="E4">
        <v>3</v>
      </c>
      <c r="F4">
        <v>4.8</v>
      </c>
      <c r="G4">
        <v>0</v>
      </c>
      <c r="H4">
        <v>0</v>
      </c>
      <c r="I4">
        <v>4.48E-2</v>
      </c>
      <c r="J4" t="s">
        <v>27</v>
      </c>
      <c r="K4" t="s">
        <v>47</v>
      </c>
      <c r="L4" t="s">
        <v>32</v>
      </c>
    </row>
    <row r="5" spans="1:12" x14ac:dyDescent="0.2">
      <c r="A5" t="s">
        <v>15</v>
      </c>
      <c r="B5">
        <v>258</v>
      </c>
      <c r="C5">
        <v>7</v>
      </c>
      <c r="D5">
        <v>2.7</v>
      </c>
      <c r="E5">
        <v>7</v>
      </c>
      <c r="F5">
        <v>2.7</v>
      </c>
      <c r="G5">
        <v>0</v>
      </c>
      <c r="H5">
        <v>0</v>
      </c>
      <c r="I5">
        <v>2.7E-2</v>
      </c>
      <c r="J5" t="s">
        <v>27</v>
      </c>
      <c r="K5" t="s">
        <v>47</v>
      </c>
      <c r="L5" t="s">
        <v>35</v>
      </c>
    </row>
    <row r="6" spans="1:12" x14ac:dyDescent="0.2">
      <c r="A6" t="s">
        <v>20</v>
      </c>
      <c r="B6">
        <v>871</v>
      </c>
      <c r="C6">
        <v>8</v>
      </c>
      <c r="D6">
        <v>0.9</v>
      </c>
      <c r="E6">
        <v>8</v>
      </c>
      <c r="F6">
        <v>0.9</v>
      </c>
      <c r="G6">
        <v>0</v>
      </c>
      <c r="H6">
        <v>0</v>
      </c>
      <c r="I6">
        <v>9.1999999999999998E-3</v>
      </c>
      <c r="J6" t="s">
        <v>27</v>
      </c>
      <c r="K6" t="s">
        <v>47</v>
      </c>
      <c r="L6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12</v>
      </c>
      <c r="B2">
        <v>62</v>
      </c>
      <c r="C2">
        <v>16</v>
      </c>
      <c r="D2">
        <v>25.8</v>
      </c>
      <c r="E2">
        <v>16</v>
      </c>
      <c r="F2">
        <v>25.8</v>
      </c>
      <c r="G2">
        <v>0</v>
      </c>
      <c r="H2">
        <v>0</v>
      </c>
      <c r="I2">
        <v>0.127</v>
      </c>
      <c r="J2" t="s">
        <v>27</v>
      </c>
      <c r="K2" t="s">
        <v>28</v>
      </c>
      <c r="L2" t="s">
        <v>32</v>
      </c>
    </row>
    <row r="3" spans="1:12" x14ac:dyDescent="0.2">
      <c r="A3" t="s">
        <v>14</v>
      </c>
      <c r="B3">
        <v>153</v>
      </c>
      <c r="C3">
        <v>25</v>
      </c>
      <c r="D3">
        <v>16.3</v>
      </c>
      <c r="E3">
        <v>25</v>
      </c>
      <c r="F3">
        <v>16.3</v>
      </c>
      <c r="G3">
        <v>0</v>
      </c>
      <c r="H3">
        <v>0</v>
      </c>
      <c r="I3">
        <v>0.1202</v>
      </c>
      <c r="J3" t="s">
        <v>27</v>
      </c>
      <c r="K3" t="s">
        <v>28</v>
      </c>
      <c r="L3" t="s">
        <v>34</v>
      </c>
    </row>
    <row r="4" spans="1:12" x14ac:dyDescent="0.2">
      <c r="A4" t="s">
        <v>13</v>
      </c>
      <c r="B4">
        <v>59</v>
      </c>
      <c r="C4">
        <v>12</v>
      </c>
      <c r="D4">
        <v>20.3</v>
      </c>
      <c r="E4">
        <v>12</v>
      </c>
      <c r="F4">
        <v>20.3</v>
      </c>
      <c r="G4">
        <v>0</v>
      </c>
      <c r="H4">
        <v>0</v>
      </c>
      <c r="I4">
        <v>9.4500000000000001E-2</v>
      </c>
      <c r="J4" t="s">
        <v>27</v>
      </c>
      <c r="K4" t="s">
        <v>28</v>
      </c>
      <c r="L4" t="s">
        <v>33</v>
      </c>
    </row>
    <row r="5" spans="1:12" x14ac:dyDescent="0.2">
      <c r="A5" t="s">
        <v>15</v>
      </c>
      <c r="B5">
        <v>258</v>
      </c>
      <c r="C5">
        <v>29</v>
      </c>
      <c r="D5">
        <v>11.2</v>
      </c>
      <c r="E5">
        <v>26</v>
      </c>
      <c r="F5">
        <v>10.1</v>
      </c>
      <c r="G5">
        <v>3</v>
      </c>
      <c r="H5">
        <v>1.2</v>
      </c>
      <c r="I5">
        <v>9.3899999999999997E-2</v>
      </c>
      <c r="J5" t="s">
        <v>27</v>
      </c>
      <c r="K5" t="s">
        <v>28</v>
      </c>
      <c r="L5" t="s">
        <v>35</v>
      </c>
    </row>
    <row r="6" spans="1:12" x14ac:dyDescent="0.2">
      <c r="A6" t="s">
        <v>20</v>
      </c>
      <c r="B6">
        <v>871</v>
      </c>
      <c r="C6">
        <v>46</v>
      </c>
      <c r="D6">
        <v>5.3</v>
      </c>
      <c r="E6">
        <v>43</v>
      </c>
      <c r="F6">
        <v>4.9000000000000004</v>
      </c>
      <c r="G6">
        <v>3</v>
      </c>
      <c r="H6">
        <v>0.3</v>
      </c>
      <c r="I6">
        <v>5.0799999999999998E-2</v>
      </c>
      <c r="J6" t="s">
        <v>27</v>
      </c>
      <c r="K6" t="s">
        <v>28</v>
      </c>
      <c r="L6" t="s">
        <v>40</v>
      </c>
    </row>
    <row r="7" spans="1:12" x14ac:dyDescent="0.2">
      <c r="A7" t="s">
        <v>19</v>
      </c>
      <c r="B7">
        <v>65</v>
      </c>
      <c r="C7">
        <v>7</v>
      </c>
      <c r="D7">
        <v>10.8</v>
      </c>
      <c r="E7">
        <v>7</v>
      </c>
      <c r="F7">
        <v>10.8</v>
      </c>
      <c r="G7">
        <v>0</v>
      </c>
      <c r="H7">
        <v>0</v>
      </c>
      <c r="I7">
        <v>5.0700000000000002E-2</v>
      </c>
      <c r="J7" t="s">
        <v>27</v>
      </c>
      <c r="K7" t="s">
        <v>28</v>
      </c>
      <c r="L7" t="s">
        <v>39</v>
      </c>
    </row>
    <row r="8" spans="1:12" x14ac:dyDescent="0.2">
      <c r="A8" t="s">
        <v>48</v>
      </c>
      <c r="B8">
        <v>13</v>
      </c>
      <c r="C8">
        <v>4</v>
      </c>
      <c r="D8">
        <v>30.8</v>
      </c>
      <c r="E8">
        <v>4</v>
      </c>
      <c r="F8">
        <v>30.8</v>
      </c>
      <c r="G8">
        <v>0</v>
      </c>
      <c r="H8">
        <v>0</v>
      </c>
      <c r="I8">
        <v>4.4900000000000002E-2</v>
      </c>
      <c r="J8" t="s">
        <v>27</v>
      </c>
      <c r="K8" t="s">
        <v>28</v>
      </c>
      <c r="L8" t="s">
        <v>55</v>
      </c>
    </row>
    <row r="9" spans="1:12" x14ac:dyDescent="0.2">
      <c r="A9" t="s">
        <v>17</v>
      </c>
      <c r="B9">
        <v>70</v>
      </c>
      <c r="C9">
        <v>6</v>
      </c>
      <c r="D9">
        <v>8.6</v>
      </c>
      <c r="E9">
        <v>6</v>
      </c>
      <c r="F9">
        <v>8.6</v>
      </c>
      <c r="G9">
        <v>0</v>
      </c>
      <c r="H9">
        <v>0</v>
      </c>
      <c r="I9">
        <v>4.1700000000000001E-2</v>
      </c>
      <c r="J9" t="s">
        <v>27</v>
      </c>
      <c r="K9" t="s">
        <v>28</v>
      </c>
      <c r="L9" t="s">
        <v>37</v>
      </c>
    </row>
    <row r="10" spans="1:12" x14ac:dyDescent="0.2">
      <c r="A10" t="s">
        <v>18</v>
      </c>
      <c r="B10">
        <v>72</v>
      </c>
      <c r="C10">
        <v>6</v>
      </c>
      <c r="D10">
        <v>8.3000000000000007</v>
      </c>
      <c r="E10">
        <v>6</v>
      </c>
      <c r="F10">
        <v>8.3000000000000007</v>
      </c>
      <c r="G10">
        <v>0</v>
      </c>
      <c r="H10">
        <v>0</v>
      </c>
      <c r="I10">
        <v>4.1099999999999998E-2</v>
      </c>
      <c r="J10" t="s">
        <v>27</v>
      </c>
      <c r="K10" t="s">
        <v>28</v>
      </c>
      <c r="L10" t="s">
        <v>38</v>
      </c>
    </row>
    <row r="11" spans="1:12" x14ac:dyDescent="0.2">
      <c r="A11" t="s">
        <v>22</v>
      </c>
      <c r="B11">
        <v>263</v>
      </c>
      <c r="C11">
        <v>13</v>
      </c>
      <c r="D11">
        <v>4.9000000000000004</v>
      </c>
      <c r="E11">
        <v>12</v>
      </c>
      <c r="F11">
        <v>4.5999999999999996</v>
      </c>
      <c r="G11">
        <v>1</v>
      </c>
      <c r="H11">
        <v>0.4</v>
      </c>
      <c r="I11">
        <v>3.9399999999999998E-2</v>
      </c>
      <c r="J11" t="s">
        <v>27</v>
      </c>
      <c r="K11" t="s">
        <v>28</v>
      </c>
      <c r="L11" t="s">
        <v>42</v>
      </c>
    </row>
    <row r="12" spans="1:12" x14ac:dyDescent="0.2">
      <c r="A12" t="s">
        <v>21</v>
      </c>
      <c r="B12">
        <v>228</v>
      </c>
      <c r="C12">
        <v>11</v>
      </c>
      <c r="D12">
        <v>4.8</v>
      </c>
      <c r="E12">
        <v>11</v>
      </c>
      <c r="F12">
        <v>4.8</v>
      </c>
      <c r="G12">
        <v>0</v>
      </c>
      <c r="H12">
        <v>0</v>
      </c>
      <c r="I12">
        <v>3.6999999999999998E-2</v>
      </c>
      <c r="J12" t="s">
        <v>27</v>
      </c>
      <c r="K12" t="s">
        <v>28</v>
      </c>
      <c r="L12" t="s">
        <v>41</v>
      </c>
    </row>
    <row r="13" spans="1:12" x14ac:dyDescent="0.2">
      <c r="A13" t="s">
        <v>23</v>
      </c>
      <c r="B13">
        <v>495</v>
      </c>
      <c r="C13">
        <v>16</v>
      </c>
      <c r="D13">
        <v>3.2</v>
      </c>
      <c r="E13">
        <v>16</v>
      </c>
      <c r="F13">
        <v>3.2</v>
      </c>
      <c r="G13">
        <v>0</v>
      </c>
      <c r="H13">
        <v>0</v>
      </c>
      <c r="I13">
        <v>2.86E-2</v>
      </c>
      <c r="J13" t="s">
        <v>27</v>
      </c>
      <c r="K13" t="s">
        <v>28</v>
      </c>
      <c r="L13" t="s">
        <v>43</v>
      </c>
    </row>
    <row r="14" spans="1:12" x14ac:dyDescent="0.2">
      <c r="A14" t="s">
        <v>16</v>
      </c>
      <c r="B14">
        <v>29</v>
      </c>
      <c r="C14">
        <v>4</v>
      </c>
      <c r="D14">
        <v>13.8</v>
      </c>
      <c r="E14">
        <v>4</v>
      </c>
      <c r="F14">
        <v>13.8</v>
      </c>
      <c r="G14">
        <v>0</v>
      </c>
      <c r="H14">
        <v>0</v>
      </c>
      <c r="I14">
        <v>3.8100000000000002E-2</v>
      </c>
      <c r="J14" t="s">
        <v>27</v>
      </c>
      <c r="K14" t="s">
        <v>29</v>
      </c>
      <c r="L14" t="s">
        <v>36</v>
      </c>
    </row>
    <row r="15" spans="1:12" x14ac:dyDescent="0.2">
      <c r="A15" t="s">
        <v>49</v>
      </c>
      <c r="B15">
        <v>29</v>
      </c>
      <c r="C15">
        <v>4</v>
      </c>
      <c r="D15">
        <v>13.8</v>
      </c>
      <c r="E15">
        <v>4</v>
      </c>
      <c r="F15">
        <v>13.8</v>
      </c>
      <c r="G15">
        <v>0</v>
      </c>
      <c r="H15">
        <v>0</v>
      </c>
      <c r="I15">
        <v>3.8100000000000002E-2</v>
      </c>
      <c r="J15" t="s">
        <v>27</v>
      </c>
      <c r="K15" t="s">
        <v>30</v>
      </c>
      <c r="L15" t="s">
        <v>56</v>
      </c>
    </row>
    <row r="16" spans="1:12" x14ac:dyDescent="0.2">
      <c r="A16" t="s">
        <v>50</v>
      </c>
      <c r="B16">
        <v>101</v>
      </c>
      <c r="C16">
        <v>6</v>
      </c>
      <c r="D16">
        <v>5.9</v>
      </c>
      <c r="E16">
        <v>3</v>
      </c>
      <c r="F16">
        <v>3</v>
      </c>
      <c r="G16">
        <v>3</v>
      </c>
      <c r="H16">
        <v>3</v>
      </c>
      <c r="I16">
        <v>3.4299999999999997E-2</v>
      </c>
      <c r="J16" t="s">
        <v>27</v>
      </c>
      <c r="K16" t="s">
        <v>53</v>
      </c>
      <c r="L16" t="s">
        <v>57</v>
      </c>
    </row>
    <row r="17" spans="1:12" x14ac:dyDescent="0.2">
      <c r="A17" t="s">
        <v>51</v>
      </c>
      <c r="B17">
        <v>37</v>
      </c>
      <c r="C17">
        <v>4</v>
      </c>
      <c r="D17">
        <v>10.8</v>
      </c>
      <c r="E17">
        <v>1</v>
      </c>
      <c r="F17">
        <v>2.7</v>
      </c>
      <c r="G17">
        <v>3</v>
      </c>
      <c r="H17">
        <v>8.1</v>
      </c>
      <c r="I17">
        <v>3.5400000000000001E-2</v>
      </c>
      <c r="J17" t="s">
        <v>52</v>
      </c>
      <c r="K17" t="s">
        <v>54</v>
      </c>
      <c r="L17" t="s">
        <v>58</v>
      </c>
    </row>
    <row r="18" spans="1:12" x14ac:dyDescent="0.2">
      <c r="A18" t="s">
        <v>24</v>
      </c>
      <c r="B18">
        <v>48</v>
      </c>
      <c r="C18">
        <v>4</v>
      </c>
      <c r="D18">
        <v>8.3000000000000007</v>
      </c>
      <c r="E18">
        <v>4</v>
      </c>
      <c r="F18">
        <v>8.3000000000000007</v>
      </c>
      <c r="G18">
        <v>0</v>
      </c>
      <c r="H18">
        <v>0</v>
      </c>
      <c r="I18">
        <v>3.2300000000000002E-2</v>
      </c>
      <c r="J18" t="s">
        <v>52</v>
      </c>
      <c r="K18" t="s">
        <v>54</v>
      </c>
      <c r="L18" t="s">
        <v>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14</v>
      </c>
      <c r="B2">
        <v>153</v>
      </c>
      <c r="C2">
        <v>29</v>
      </c>
      <c r="D2">
        <v>19</v>
      </c>
      <c r="E2">
        <v>29</v>
      </c>
      <c r="F2">
        <v>19</v>
      </c>
      <c r="G2">
        <v>0</v>
      </c>
      <c r="H2">
        <v>0</v>
      </c>
      <c r="I2">
        <v>0.1111</v>
      </c>
      <c r="J2" t="s">
        <v>27</v>
      </c>
      <c r="K2" t="s">
        <v>63</v>
      </c>
      <c r="L2" t="s">
        <v>34</v>
      </c>
    </row>
    <row r="3" spans="1:12" x14ac:dyDescent="0.2">
      <c r="A3" t="s">
        <v>12</v>
      </c>
      <c r="B3">
        <v>62</v>
      </c>
      <c r="C3">
        <v>19</v>
      </c>
      <c r="D3">
        <v>30.6</v>
      </c>
      <c r="E3">
        <v>19</v>
      </c>
      <c r="F3">
        <v>30.6</v>
      </c>
      <c r="G3">
        <v>0</v>
      </c>
      <c r="H3">
        <v>0</v>
      </c>
      <c r="I3">
        <v>0.1056</v>
      </c>
      <c r="J3" t="s">
        <v>27</v>
      </c>
      <c r="K3" t="s">
        <v>63</v>
      </c>
      <c r="L3" t="s">
        <v>32</v>
      </c>
    </row>
    <row r="4" spans="1:12" x14ac:dyDescent="0.2">
      <c r="A4" t="s">
        <v>13</v>
      </c>
      <c r="B4">
        <v>59</v>
      </c>
      <c r="C4">
        <v>16</v>
      </c>
      <c r="D4">
        <v>27.1</v>
      </c>
      <c r="E4">
        <v>16</v>
      </c>
      <c r="F4">
        <v>27.1</v>
      </c>
      <c r="G4">
        <v>0</v>
      </c>
      <c r="H4">
        <v>0</v>
      </c>
      <c r="I4">
        <v>8.8900000000000007E-2</v>
      </c>
      <c r="J4" t="s">
        <v>27</v>
      </c>
      <c r="K4" t="s">
        <v>63</v>
      </c>
      <c r="L4" t="s">
        <v>33</v>
      </c>
    </row>
    <row r="5" spans="1:12" x14ac:dyDescent="0.2">
      <c r="A5" t="s">
        <v>15</v>
      </c>
      <c r="B5">
        <v>258</v>
      </c>
      <c r="C5">
        <v>32</v>
      </c>
      <c r="D5">
        <v>12.4</v>
      </c>
      <c r="E5">
        <v>31</v>
      </c>
      <c r="F5">
        <v>12</v>
      </c>
      <c r="G5">
        <v>1</v>
      </c>
      <c r="H5">
        <v>0.4</v>
      </c>
      <c r="I5">
        <v>8.8200000000000001E-2</v>
      </c>
      <c r="J5" t="s">
        <v>27</v>
      </c>
      <c r="K5" t="s">
        <v>63</v>
      </c>
      <c r="L5" t="s">
        <v>35</v>
      </c>
    </row>
    <row r="6" spans="1:12" x14ac:dyDescent="0.2">
      <c r="A6" t="s">
        <v>20</v>
      </c>
      <c r="B6">
        <v>871</v>
      </c>
      <c r="C6">
        <v>56</v>
      </c>
      <c r="D6">
        <v>6.4</v>
      </c>
      <c r="E6">
        <v>50</v>
      </c>
      <c r="F6">
        <v>5.7</v>
      </c>
      <c r="G6">
        <v>6</v>
      </c>
      <c r="H6">
        <v>0.7</v>
      </c>
      <c r="I6">
        <v>5.8799999999999998E-2</v>
      </c>
      <c r="J6" t="s">
        <v>27</v>
      </c>
      <c r="K6" t="s">
        <v>63</v>
      </c>
      <c r="L6" t="s">
        <v>40</v>
      </c>
    </row>
    <row r="7" spans="1:12" x14ac:dyDescent="0.2">
      <c r="A7" t="s">
        <v>23</v>
      </c>
      <c r="B7">
        <v>495</v>
      </c>
      <c r="C7">
        <v>23</v>
      </c>
      <c r="D7">
        <v>4.5999999999999996</v>
      </c>
      <c r="E7">
        <v>19</v>
      </c>
      <c r="F7">
        <v>3.8</v>
      </c>
      <c r="G7">
        <v>4</v>
      </c>
      <c r="H7">
        <v>0.8</v>
      </c>
      <c r="I7">
        <v>3.78E-2</v>
      </c>
      <c r="J7" t="s">
        <v>27</v>
      </c>
      <c r="K7" t="s">
        <v>63</v>
      </c>
      <c r="L7" t="s">
        <v>43</v>
      </c>
    </row>
    <row r="8" spans="1:12" x14ac:dyDescent="0.2">
      <c r="A8" t="s">
        <v>22</v>
      </c>
      <c r="B8">
        <v>263</v>
      </c>
      <c r="C8">
        <v>14</v>
      </c>
      <c r="D8">
        <v>5.3</v>
      </c>
      <c r="E8">
        <v>12</v>
      </c>
      <c r="F8">
        <v>4.5999999999999996</v>
      </c>
      <c r="G8">
        <v>2</v>
      </c>
      <c r="H8">
        <v>0.8</v>
      </c>
      <c r="I8">
        <v>3.6299999999999999E-2</v>
      </c>
      <c r="J8" t="s">
        <v>27</v>
      </c>
      <c r="K8" t="s">
        <v>63</v>
      </c>
      <c r="L8" t="s">
        <v>42</v>
      </c>
    </row>
    <row r="9" spans="1:12" x14ac:dyDescent="0.2">
      <c r="A9" t="s">
        <v>59</v>
      </c>
      <c r="B9">
        <v>35</v>
      </c>
      <c r="C9">
        <v>6</v>
      </c>
      <c r="D9">
        <v>17.100000000000001</v>
      </c>
      <c r="E9">
        <v>3</v>
      </c>
      <c r="F9">
        <v>8.6</v>
      </c>
      <c r="G9">
        <v>3</v>
      </c>
      <c r="H9">
        <v>8.6</v>
      </c>
      <c r="I9">
        <v>3.61E-2</v>
      </c>
      <c r="J9" t="s">
        <v>27</v>
      </c>
      <c r="K9" t="s">
        <v>63</v>
      </c>
      <c r="L9" t="s">
        <v>67</v>
      </c>
    </row>
    <row r="10" spans="1:12" x14ac:dyDescent="0.2">
      <c r="A10" t="s">
        <v>60</v>
      </c>
      <c r="B10">
        <v>51</v>
      </c>
      <c r="C10">
        <v>7</v>
      </c>
      <c r="D10">
        <v>13.7</v>
      </c>
      <c r="E10">
        <v>4</v>
      </c>
      <c r="F10">
        <v>7.8</v>
      </c>
      <c r="G10">
        <v>3</v>
      </c>
      <c r="H10">
        <v>5.9</v>
      </c>
      <c r="I10">
        <v>3.8699999999999998E-2</v>
      </c>
      <c r="J10" t="s">
        <v>27</v>
      </c>
      <c r="K10" t="s">
        <v>64</v>
      </c>
      <c r="L10" t="s">
        <v>68</v>
      </c>
    </row>
    <row r="11" spans="1:12" x14ac:dyDescent="0.2">
      <c r="A11" t="s">
        <v>21</v>
      </c>
      <c r="B11">
        <v>228</v>
      </c>
      <c r="C11">
        <v>12</v>
      </c>
      <c r="D11">
        <v>5.3</v>
      </c>
      <c r="E11">
        <v>12</v>
      </c>
      <c r="F11">
        <v>5.3</v>
      </c>
      <c r="G11">
        <v>0</v>
      </c>
      <c r="H11">
        <v>0</v>
      </c>
      <c r="I11">
        <v>3.4000000000000002E-2</v>
      </c>
      <c r="J11" t="s">
        <v>27</v>
      </c>
      <c r="K11" t="s">
        <v>65</v>
      </c>
      <c r="L11" t="s">
        <v>41</v>
      </c>
    </row>
    <row r="12" spans="1:12" x14ac:dyDescent="0.2">
      <c r="A12" t="s">
        <v>61</v>
      </c>
      <c r="B12">
        <v>62</v>
      </c>
      <c r="C12">
        <v>6</v>
      </c>
      <c r="D12">
        <v>9.6999999999999993</v>
      </c>
      <c r="E12">
        <v>4</v>
      </c>
      <c r="F12">
        <v>6.5</v>
      </c>
      <c r="G12">
        <v>2</v>
      </c>
      <c r="H12">
        <v>3.2</v>
      </c>
      <c r="I12">
        <v>3.1099999999999999E-2</v>
      </c>
      <c r="J12" t="s">
        <v>62</v>
      </c>
      <c r="K12" t="s">
        <v>66</v>
      </c>
      <c r="L12" t="s">
        <v>69</v>
      </c>
    </row>
    <row r="13" spans="1:12" x14ac:dyDescent="0.2">
      <c r="A13" t="s">
        <v>18</v>
      </c>
      <c r="B13">
        <v>72</v>
      </c>
      <c r="C13">
        <v>6</v>
      </c>
      <c r="D13">
        <v>8.3000000000000007</v>
      </c>
      <c r="E13">
        <v>6</v>
      </c>
      <c r="F13">
        <v>8.3000000000000007</v>
      </c>
      <c r="G13">
        <v>0</v>
      </c>
      <c r="H13">
        <v>0</v>
      </c>
      <c r="I13">
        <v>2.9600000000000001E-2</v>
      </c>
      <c r="J13" t="s">
        <v>62</v>
      </c>
      <c r="K13" t="s">
        <v>66</v>
      </c>
      <c r="L13" t="s">
        <v>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14</v>
      </c>
      <c r="B2">
        <v>153</v>
      </c>
      <c r="C2">
        <v>41</v>
      </c>
      <c r="D2">
        <v>26.8</v>
      </c>
      <c r="E2">
        <v>41</v>
      </c>
      <c r="F2">
        <v>26.8</v>
      </c>
      <c r="G2">
        <v>0</v>
      </c>
      <c r="H2">
        <v>0</v>
      </c>
      <c r="I2">
        <v>0.13950000000000001</v>
      </c>
      <c r="J2" t="s">
        <v>27</v>
      </c>
      <c r="K2" t="s">
        <v>80</v>
      </c>
      <c r="L2" t="s">
        <v>34</v>
      </c>
    </row>
    <row r="3" spans="1:12" x14ac:dyDescent="0.2">
      <c r="A3" t="s">
        <v>15</v>
      </c>
      <c r="B3">
        <v>258</v>
      </c>
      <c r="C3">
        <v>47</v>
      </c>
      <c r="D3">
        <v>18.2</v>
      </c>
      <c r="E3">
        <v>46</v>
      </c>
      <c r="F3">
        <v>17.8</v>
      </c>
      <c r="G3">
        <v>1</v>
      </c>
      <c r="H3">
        <v>0.4</v>
      </c>
      <c r="I3">
        <v>0.1196</v>
      </c>
      <c r="J3" t="s">
        <v>27</v>
      </c>
      <c r="K3" t="s">
        <v>80</v>
      </c>
      <c r="L3" t="s">
        <v>35</v>
      </c>
    </row>
    <row r="4" spans="1:12" x14ac:dyDescent="0.2">
      <c r="A4" t="s">
        <v>12</v>
      </c>
      <c r="B4">
        <v>62</v>
      </c>
      <c r="C4">
        <v>23</v>
      </c>
      <c r="D4">
        <v>37.1</v>
      </c>
      <c r="E4">
        <v>23</v>
      </c>
      <c r="F4">
        <v>37.1</v>
      </c>
      <c r="G4">
        <v>0</v>
      </c>
      <c r="H4">
        <v>0</v>
      </c>
      <c r="I4">
        <v>0.1041</v>
      </c>
      <c r="J4" t="s">
        <v>27</v>
      </c>
      <c r="K4" t="s">
        <v>80</v>
      </c>
      <c r="L4" t="s">
        <v>32</v>
      </c>
    </row>
    <row r="5" spans="1:12" x14ac:dyDescent="0.2">
      <c r="A5" t="s">
        <v>13</v>
      </c>
      <c r="B5">
        <v>59</v>
      </c>
      <c r="C5">
        <v>22</v>
      </c>
      <c r="D5">
        <v>37.299999999999997</v>
      </c>
      <c r="E5">
        <v>22</v>
      </c>
      <c r="F5">
        <v>37.299999999999997</v>
      </c>
      <c r="G5">
        <v>0</v>
      </c>
      <c r="H5">
        <v>0</v>
      </c>
      <c r="I5">
        <v>0.10050000000000001</v>
      </c>
      <c r="J5" t="s">
        <v>27</v>
      </c>
      <c r="K5" t="s">
        <v>80</v>
      </c>
      <c r="L5" t="s">
        <v>33</v>
      </c>
    </row>
    <row r="6" spans="1:12" x14ac:dyDescent="0.2">
      <c r="A6" t="s">
        <v>20</v>
      </c>
      <c r="B6">
        <v>871</v>
      </c>
      <c r="C6">
        <v>80</v>
      </c>
      <c r="D6">
        <v>9.1999999999999993</v>
      </c>
      <c r="E6">
        <v>77</v>
      </c>
      <c r="F6">
        <v>8.8000000000000007</v>
      </c>
      <c r="G6">
        <v>3</v>
      </c>
      <c r="H6">
        <v>0.3</v>
      </c>
      <c r="I6">
        <v>8.2199999999999995E-2</v>
      </c>
      <c r="J6" t="s">
        <v>27</v>
      </c>
      <c r="K6" t="s">
        <v>80</v>
      </c>
      <c r="L6" t="s">
        <v>40</v>
      </c>
    </row>
    <row r="7" spans="1:12" x14ac:dyDescent="0.2">
      <c r="A7" t="s">
        <v>23</v>
      </c>
      <c r="B7">
        <v>495</v>
      </c>
      <c r="C7">
        <v>34</v>
      </c>
      <c r="D7">
        <v>6.9</v>
      </c>
      <c r="E7">
        <v>33</v>
      </c>
      <c r="F7">
        <v>6.7</v>
      </c>
      <c r="G7">
        <v>1</v>
      </c>
      <c r="H7">
        <v>0.2</v>
      </c>
      <c r="I7">
        <v>5.2900000000000003E-2</v>
      </c>
      <c r="J7" t="s">
        <v>27</v>
      </c>
      <c r="K7" t="s">
        <v>80</v>
      </c>
      <c r="L7" t="s">
        <v>43</v>
      </c>
    </row>
    <row r="8" spans="1:12" x14ac:dyDescent="0.2">
      <c r="A8" t="s">
        <v>22</v>
      </c>
      <c r="B8">
        <v>263</v>
      </c>
      <c r="C8">
        <v>20</v>
      </c>
      <c r="D8">
        <v>7.6</v>
      </c>
      <c r="E8">
        <v>18</v>
      </c>
      <c r="F8">
        <v>6.8</v>
      </c>
      <c r="G8">
        <v>2</v>
      </c>
      <c r="H8">
        <v>0.8</v>
      </c>
      <c r="I8">
        <v>4.7100000000000003E-2</v>
      </c>
      <c r="J8" t="s">
        <v>27</v>
      </c>
      <c r="K8" t="s">
        <v>80</v>
      </c>
      <c r="L8" t="s">
        <v>42</v>
      </c>
    </row>
    <row r="9" spans="1:12" x14ac:dyDescent="0.2">
      <c r="A9" t="s">
        <v>21</v>
      </c>
      <c r="B9">
        <v>228</v>
      </c>
      <c r="C9">
        <v>17</v>
      </c>
      <c r="D9">
        <v>7.5</v>
      </c>
      <c r="E9">
        <v>16</v>
      </c>
      <c r="F9">
        <v>7</v>
      </c>
      <c r="G9">
        <v>1</v>
      </c>
      <c r="H9">
        <v>0.4</v>
      </c>
      <c r="I9">
        <v>4.3299999999999998E-2</v>
      </c>
      <c r="J9" t="s">
        <v>27</v>
      </c>
      <c r="K9" t="s">
        <v>80</v>
      </c>
      <c r="L9" t="s">
        <v>41</v>
      </c>
    </row>
    <row r="10" spans="1:12" x14ac:dyDescent="0.2">
      <c r="A10" t="s">
        <v>19</v>
      </c>
      <c r="B10">
        <v>65</v>
      </c>
      <c r="C10">
        <v>10</v>
      </c>
      <c r="D10">
        <v>15.4</v>
      </c>
      <c r="E10">
        <v>10</v>
      </c>
      <c r="F10">
        <v>15.4</v>
      </c>
      <c r="G10">
        <v>0</v>
      </c>
      <c r="H10">
        <v>0</v>
      </c>
      <c r="I10">
        <v>4.2200000000000001E-2</v>
      </c>
      <c r="J10" t="s">
        <v>27</v>
      </c>
      <c r="K10" t="s">
        <v>80</v>
      </c>
      <c r="L10" t="s">
        <v>39</v>
      </c>
    </row>
    <row r="11" spans="1:12" x14ac:dyDescent="0.2">
      <c r="A11" t="s">
        <v>17</v>
      </c>
      <c r="B11">
        <v>70</v>
      </c>
      <c r="C11">
        <v>10</v>
      </c>
      <c r="D11">
        <v>14.3</v>
      </c>
      <c r="E11">
        <v>9</v>
      </c>
      <c r="F11">
        <v>12.9</v>
      </c>
      <c r="G11">
        <v>1</v>
      </c>
      <c r="H11">
        <v>1.4</v>
      </c>
      <c r="I11">
        <v>4.1300000000000003E-2</v>
      </c>
      <c r="J11" t="s">
        <v>27</v>
      </c>
      <c r="K11" t="s">
        <v>80</v>
      </c>
      <c r="L11" t="s">
        <v>37</v>
      </c>
    </row>
    <row r="12" spans="1:12" x14ac:dyDescent="0.2">
      <c r="A12" t="s">
        <v>16</v>
      </c>
      <c r="B12">
        <v>29</v>
      </c>
      <c r="C12">
        <v>7</v>
      </c>
      <c r="D12">
        <v>24.1</v>
      </c>
      <c r="E12">
        <v>6</v>
      </c>
      <c r="F12">
        <v>20.7</v>
      </c>
      <c r="G12">
        <v>1</v>
      </c>
      <c r="H12">
        <v>3.4</v>
      </c>
      <c r="I12">
        <v>3.4299999999999997E-2</v>
      </c>
      <c r="J12" t="s">
        <v>27</v>
      </c>
      <c r="K12" t="s">
        <v>80</v>
      </c>
      <c r="L12" t="s">
        <v>36</v>
      </c>
    </row>
    <row r="13" spans="1:12" x14ac:dyDescent="0.2">
      <c r="A13" t="s">
        <v>70</v>
      </c>
      <c r="B13">
        <v>13</v>
      </c>
      <c r="C13">
        <v>5</v>
      </c>
      <c r="D13">
        <v>38.5</v>
      </c>
      <c r="E13">
        <v>4</v>
      </c>
      <c r="F13">
        <v>30.8</v>
      </c>
      <c r="G13">
        <v>1</v>
      </c>
      <c r="H13">
        <v>7.7</v>
      </c>
      <c r="I13">
        <v>2.63E-2</v>
      </c>
      <c r="J13" t="s">
        <v>27</v>
      </c>
      <c r="K13" t="s">
        <v>80</v>
      </c>
      <c r="L13" t="s">
        <v>87</v>
      </c>
    </row>
    <row r="14" spans="1:12" x14ac:dyDescent="0.2">
      <c r="A14" t="s">
        <v>71</v>
      </c>
      <c r="B14">
        <v>14</v>
      </c>
      <c r="C14">
        <v>5</v>
      </c>
      <c r="D14">
        <v>35.700000000000003</v>
      </c>
      <c r="E14">
        <v>4</v>
      </c>
      <c r="F14">
        <v>28.6</v>
      </c>
      <c r="G14">
        <v>1</v>
      </c>
      <c r="H14">
        <v>7.1</v>
      </c>
      <c r="I14">
        <v>2.6200000000000001E-2</v>
      </c>
      <c r="J14" t="s">
        <v>27</v>
      </c>
      <c r="K14" t="s">
        <v>80</v>
      </c>
      <c r="L14" t="s">
        <v>88</v>
      </c>
    </row>
    <row r="15" spans="1:12" x14ac:dyDescent="0.2">
      <c r="A15" t="s">
        <v>18</v>
      </c>
      <c r="B15">
        <v>72</v>
      </c>
      <c r="C15">
        <v>9</v>
      </c>
      <c r="D15">
        <v>12.5</v>
      </c>
      <c r="E15">
        <v>9</v>
      </c>
      <c r="F15">
        <v>12.5</v>
      </c>
      <c r="G15">
        <v>0</v>
      </c>
      <c r="H15">
        <v>0</v>
      </c>
      <c r="I15">
        <v>3.6700000000000003E-2</v>
      </c>
      <c r="J15" t="s">
        <v>27</v>
      </c>
      <c r="K15" t="s">
        <v>29</v>
      </c>
      <c r="L15" t="s">
        <v>38</v>
      </c>
    </row>
    <row r="16" spans="1:12" x14ac:dyDescent="0.2">
      <c r="A16" t="s">
        <v>24</v>
      </c>
      <c r="B16">
        <v>48</v>
      </c>
      <c r="C16">
        <v>7</v>
      </c>
      <c r="D16">
        <v>14.6</v>
      </c>
      <c r="E16">
        <v>7</v>
      </c>
      <c r="F16">
        <v>14.6</v>
      </c>
      <c r="G16">
        <v>0</v>
      </c>
      <c r="H16">
        <v>0</v>
      </c>
      <c r="I16">
        <v>3.1399999999999997E-2</v>
      </c>
      <c r="J16" t="s">
        <v>27</v>
      </c>
      <c r="K16" t="s">
        <v>47</v>
      </c>
      <c r="L16" t="s">
        <v>44</v>
      </c>
    </row>
    <row r="17" spans="1:12" x14ac:dyDescent="0.2">
      <c r="A17" t="s">
        <v>72</v>
      </c>
      <c r="B17">
        <v>20</v>
      </c>
      <c r="C17">
        <v>5</v>
      </c>
      <c r="D17">
        <v>25</v>
      </c>
      <c r="E17">
        <v>4</v>
      </c>
      <c r="F17">
        <v>20</v>
      </c>
      <c r="G17">
        <v>1</v>
      </c>
      <c r="H17">
        <v>5</v>
      </c>
      <c r="I17">
        <v>2.5399999999999999E-2</v>
      </c>
      <c r="J17" t="s">
        <v>27</v>
      </c>
      <c r="K17" t="s">
        <v>47</v>
      </c>
      <c r="L17" t="s">
        <v>89</v>
      </c>
    </row>
    <row r="18" spans="1:12" x14ac:dyDescent="0.2">
      <c r="A18" t="s">
        <v>25</v>
      </c>
      <c r="B18">
        <v>59</v>
      </c>
      <c r="C18">
        <v>7</v>
      </c>
      <c r="D18">
        <v>11.9</v>
      </c>
      <c r="E18">
        <v>7</v>
      </c>
      <c r="F18">
        <v>11.9</v>
      </c>
      <c r="G18">
        <v>0</v>
      </c>
      <c r="H18">
        <v>0</v>
      </c>
      <c r="I18">
        <v>2.9899999999999999E-2</v>
      </c>
      <c r="J18" t="s">
        <v>27</v>
      </c>
      <c r="K18" t="s">
        <v>81</v>
      </c>
      <c r="L18" t="s">
        <v>45</v>
      </c>
    </row>
    <row r="19" spans="1:12" x14ac:dyDescent="0.2">
      <c r="A19" t="s">
        <v>26</v>
      </c>
      <c r="B19">
        <v>192</v>
      </c>
      <c r="C19">
        <v>13</v>
      </c>
      <c r="D19">
        <v>6.8</v>
      </c>
      <c r="E19">
        <v>12</v>
      </c>
      <c r="F19">
        <v>6.2</v>
      </c>
      <c r="G19">
        <v>1</v>
      </c>
      <c r="H19">
        <v>0.5</v>
      </c>
      <c r="I19">
        <v>3.5999999999999997E-2</v>
      </c>
      <c r="J19" t="s">
        <v>27</v>
      </c>
      <c r="K19" t="s">
        <v>82</v>
      </c>
      <c r="L19" t="s">
        <v>46</v>
      </c>
    </row>
    <row r="20" spans="1:12" x14ac:dyDescent="0.2">
      <c r="A20" t="s">
        <v>73</v>
      </c>
      <c r="B20">
        <v>50</v>
      </c>
      <c r="C20">
        <v>6</v>
      </c>
      <c r="D20">
        <v>12</v>
      </c>
      <c r="E20">
        <v>6</v>
      </c>
      <c r="F20">
        <v>12</v>
      </c>
      <c r="G20">
        <v>0</v>
      </c>
      <c r="H20">
        <v>0</v>
      </c>
      <c r="I20">
        <v>2.6499999999999999E-2</v>
      </c>
      <c r="J20" t="s">
        <v>27</v>
      </c>
      <c r="K20" t="s">
        <v>83</v>
      </c>
      <c r="L20" t="s">
        <v>90</v>
      </c>
    </row>
    <row r="21" spans="1:12" x14ac:dyDescent="0.2">
      <c r="A21" t="s">
        <v>74</v>
      </c>
      <c r="B21">
        <v>87</v>
      </c>
      <c r="C21">
        <v>8</v>
      </c>
      <c r="D21">
        <v>9.1999999999999993</v>
      </c>
      <c r="E21">
        <v>8</v>
      </c>
      <c r="F21">
        <v>9.1999999999999993</v>
      </c>
      <c r="G21">
        <v>0</v>
      </c>
      <c r="H21">
        <v>0</v>
      </c>
      <c r="I21">
        <v>3.0700000000000002E-2</v>
      </c>
      <c r="J21" t="s">
        <v>52</v>
      </c>
      <c r="K21" t="s">
        <v>84</v>
      </c>
      <c r="L21" t="s">
        <v>91</v>
      </c>
    </row>
    <row r="22" spans="1:12" x14ac:dyDescent="0.2">
      <c r="A22" t="s">
        <v>75</v>
      </c>
      <c r="B22">
        <v>43</v>
      </c>
      <c r="C22">
        <v>6</v>
      </c>
      <c r="D22">
        <v>14</v>
      </c>
      <c r="E22">
        <v>5</v>
      </c>
      <c r="F22">
        <v>11.6</v>
      </c>
      <c r="G22">
        <v>1</v>
      </c>
      <c r="H22">
        <v>2.2999999999999998</v>
      </c>
      <c r="I22">
        <v>2.7400000000000001E-2</v>
      </c>
      <c r="J22" t="s">
        <v>52</v>
      </c>
      <c r="K22" t="s">
        <v>84</v>
      </c>
      <c r="L22" t="s">
        <v>92</v>
      </c>
    </row>
    <row r="23" spans="1:12" x14ac:dyDescent="0.2">
      <c r="A23" t="s">
        <v>76</v>
      </c>
      <c r="B23">
        <v>28</v>
      </c>
      <c r="C23">
        <v>5</v>
      </c>
      <c r="D23">
        <v>17.899999999999999</v>
      </c>
      <c r="E23">
        <v>4</v>
      </c>
      <c r="F23">
        <v>14.3</v>
      </c>
      <c r="G23">
        <v>1</v>
      </c>
      <c r="H23">
        <v>3.6</v>
      </c>
      <c r="I23">
        <v>2.4400000000000002E-2</v>
      </c>
      <c r="J23" t="s">
        <v>52</v>
      </c>
      <c r="K23" t="s">
        <v>85</v>
      </c>
      <c r="L23" t="s">
        <v>93</v>
      </c>
    </row>
    <row r="24" spans="1:12" x14ac:dyDescent="0.2">
      <c r="A24" t="s">
        <v>77</v>
      </c>
      <c r="B24">
        <v>17</v>
      </c>
      <c r="C24">
        <v>4</v>
      </c>
      <c r="D24">
        <v>23.5</v>
      </c>
      <c r="E24">
        <v>4</v>
      </c>
      <c r="F24">
        <v>23.5</v>
      </c>
      <c r="G24">
        <v>0</v>
      </c>
      <c r="H24">
        <v>0</v>
      </c>
      <c r="I24">
        <v>2.0500000000000001E-2</v>
      </c>
      <c r="J24" t="s">
        <v>52</v>
      </c>
      <c r="K24" t="s">
        <v>85</v>
      </c>
      <c r="L24" t="s">
        <v>94</v>
      </c>
    </row>
    <row r="25" spans="1:12" x14ac:dyDescent="0.2">
      <c r="A25" t="s">
        <v>78</v>
      </c>
      <c r="B25">
        <v>67</v>
      </c>
      <c r="C25">
        <v>7</v>
      </c>
      <c r="D25">
        <v>10.4</v>
      </c>
      <c r="E25">
        <v>6</v>
      </c>
      <c r="F25">
        <v>9</v>
      </c>
      <c r="G25">
        <v>1</v>
      </c>
      <c r="H25">
        <v>1.5</v>
      </c>
      <c r="I25">
        <v>2.8899999999999999E-2</v>
      </c>
      <c r="J25" t="s">
        <v>79</v>
      </c>
      <c r="K25" t="s">
        <v>86</v>
      </c>
      <c r="L25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12</v>
      </c>
      <c r="B2">
        <v>62</v>
      </c>
      <c r="C2">
        <v>14</v>
      </c>
      <c r="D2">
        <v>22.6</v>
      </c>
      <c r="E2">
        <v>14</v>
      </c>
      <c r="F2">
        <v>22.6</v>
      </c>
      <c r="G2">
        <v>0</v>
      </c>
      <c r="H2">
        <v>0</v>
      </c>
      <c r="I2">
        <v>0.1573</v>
      </c>
      <c r="J2" t="s">
        <v>27</v>
      </c>
      <c r="K2" t="s">
        <v>96</v>
      </c>
      <c r="L2" t="s">
        <v>32</v>
      </c>
    </row>
    <row r="3" spans="1:12" x14ac:dyDescent="0.2">
      <c r="A3" t="s">
        <v>14</v>
      </c>
      <c r="B3">
        <v>153</v>
      </c>
      <c r="C3">
        <v>22</v>
      </c>
      <c r="D3">
        <v>14.4</v>
      </c>
      <c r="E3">
        <v>22</v>
      </c>
      <c r="F3">
        <v>14.4</v>
      </c>
      <c r="G3">
        <v>0</v>
      </c>
      <c r="H3">
        <v>0</v>
      </c>
      <c r="I3">
        <v>0.12790000000000001</v>
      </c>
      <c r="J3" t="s">
        <v>27</v>
      </c>
      <c r="K3" t="s">
        <v>96</v>
      </c>
      <c r="L3" t="s">
        <v>34</v>
      </c>
    </row>
    <row r="4" spans="1:12" x14ac:dyDescent="0.2">
      <c r="A4" t="s">
        <v>13</v>
      </c>
      <c r="B4">
        <v>59</v>
      </c>
      <c r="C4">
        <v>10</v>
      </c>
      <c r="D4">
        <v>16.899999999999999</v>
      </c>
      <c r="E4">
        <v>10</v>
      </c>
      <c r="F4">
        <v>16.899999999999999</v>
      </c>
      <c r="G4">
        <v>0</v>
      </c>
      <c r="H4">
        <v>0</v>
      </c>
      <c r="I4">
        <v>0.1111</v>
      </c>
      <c r="J4" t="s">
        <v>27</v>
      </c>
      <c r="K4" t="s">
        <v>96</v>
      </c>
      <c r="L4" t="s">
        <v>33</v>
      </c>
    </row>
    <row r="5" spans="1:12" x14ac:dyDescent="0.2">
      <c r="A5" t="s">
        <v>15</v>
      </c>
      <c r="B5">
        <v>258</v>
      </c>
      <c r="C5">
        <v>22</v>
      </c>
      <c r="D5">
        <v>8.5</v>
      </c>
      <c r="E5">
        <v>22</v>
      </c>
      <c r="F5">
        <v>8.5</v>
      </c>
      <c r="G5">
        <v>0</v>
      </c>
      <c r="H5">
        <v>0</v>
      </c>
      <c r="I5">
        <v>7.9399999999999998E-2</v>
      </c>
      <c r="J5" t="s">
        <v>27</v>
      </c>
      <c r="K5" t="s">
        <v>96</v>
      </c>
      <c r="L5" t="s">
        <v>35</v>
      </c>
    </row>
    <row r="6" spans="1:12" x14ac:dyDescent="0.2">
      <c r="A6" t="s">
        <v>19</v>
      </c>
      <c r="B6">
        <v>65</v>
      </c>
      <c r="C6">
        <v>6</v>
      </c>
      <c r="D6">
        <v>9.1999999999999993</v>
      </c>
      <c r="E6">
        <v>6</v>
      </c>
      <c r="F6">
        <v>9.1999999999999993</v>
      </c>
      <c r="G6">
        <v>0</v>
      </c>
      <c r="H6">
        <v>0</v>
      </c>
      <c r="I6">
        <v>0.06</v>
      </c>
      <c r="J6" t="s">
        <v>27</v>
      </c>
      <c r="K6" t="s">
        <v>96</v>
      </c>
      <c r="L6" t="s">
        <v>39</v>
      </c>
    </row>
    <row r="7" spans="1:12" x14ac:dyDescent="0.2">
      <c r="A7" t="s">
        <v>20</v>
      </c>
      <c r="B7">
        <v>871</v>
      </c>
      <c r="C7">
        <v>28</v>
      </c>
      <c r="D7">
        <v>3.2</v>
      </c>
      <c r="E7">
        <v>28</v>
      </c>
      <c r="F7">
        <v>3.2</v>
      </c>
      <c r="G7">
        <v>0</v>
      </c>
      <c r="H7">
        <v>0</v>
      </c>
      <c r="I7">
        <v>3.1699999999999999E-2</v>
      </c>
      <c r="J7" t="s">
        <v>27</v>
      </c>
      <c r="K7" t="s">
        <v>96</v>
      </c>
      <c r="L7" t="s"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13</v>
      </c>
      <c r="B2">
        <v>59</v>
      </c>
      <c r="C2">
        <v>4</v>
      </c>
      <c r="D2">
        <v>6.8</v>
      </c>
      <c r="E2">
        <v>4</v>
      </c>
      <c r="F2">
        <v>6.8</v>
      </c>
      <c r="G2">
        <v>0</v>
      </c>
      <c r="H2">
        <v>0</v>
      </c>
      <c r="I2">
        <v>6.25E-2</v>
      </c>
      <c r="J2" t="s">
        <v>27</v>
      </c>
      <c r="K2" t="s">
        <v>97</v>
      </c>
      <c r="L2" t="s">
        <v>33</v>
      </c>
    </row>
    <row r="3" spans="1:12" x14ac:dyDescent="0.2">
      <c r="A3" t="s">
        <v>12</v>
      </c>
      <c r="B3">
        <v>62</v>
      </c>
      <c r="C3">
        <v>4</v>
      </c>
      <c r="D3">
        <v>6.5</v>
      </c>
      <c r="E3">
        <v>4</v>
      </c>
      <c r="F3">
        <v>6.5</v>
      </c>
      <c r="G3">
        <v>0</v>
      </c>
      <c r="H3">
        <v>0</v>
      </c>
      <c r="I3">
        <v>5.9700000000000003E-2</v>
      </c>
      <c r="J3" t="s">
        <v>27</v>
      </c>
      <c r="K3" t="s">
        <v>97</v>
      </c>
      <c r="L3" t="s">
        <v>32</v>
      </c>
    </row>
    <row r="4" spans="1:12" x14ac:dyDescent="0.2">
      <c r="A4" t="s">
        <v>14</v>
      </c>
      <c r="B4">
        <v>153</v>
      </c>
      <c r="C4">
        <v>5</v>
      </c>
      <c r="D4">
        <v>3.3</v>
      </c>
      <c r="E4">
        <v>5</v>
      </c>
      <c r="F4">
        <v>3.3</v>
      </c>
      <c r="G4">
        <v>0</v>
      </c>
      <c r="H4">
        <v>0</v>
      </c>
      <c r="I4">
        <v>3.1800000000000002E-2</v>
      </c>
      <c r="J4" t="s">
        <v>27</v>
      </c>
      <c r="K4" t="s">
        <v>97</v>
      </c>
      <c r="L4" t="s">
        <v>34</v>
      </c>
    </row>
    <row r="5" spans="1:12" x14ac:dyDescent="0.2">
      <c r="A5" t="s">
        <v>15</v>
      </c>
      <c r="B5">
        <v>258</v>
      </c>
      <c r="C5">
        <v>5</v>
      </c>
      <c r="D5">
        <v>1.9</v>
      </c>
      <c r="E5">
        <v>5</v>
      </c>
      <c r="F5">
        <v>1.9</v>
      </c>
      <c r="G5">
        <v>0</v>
      </c>
      <c r="H5">
        <v>0</v>
      </c>
      <c r="I5">
        <v>1.9099999999999999E-2</v>
      </c>
      <c r="J5" t="s">
        <v>27</v>
      </c>
      <c r="K5" t="s">
        <v>97</v>
      </c>
      <c r="L5" t="s">
        <v>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/>
  </sheetViews>
  <sheetFormatPr baseColWidth="10" defaultColWidth="8.83203125" defaultRowHeight="15" x14ac:dyDescent="0.2"/>
  <sheetData>
    <row r="1" spans="1:12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">
      <c r="A2" t="s">
        <v>98</v>
      </c>
      <c r="B2">
        <v>16</v>
      </c>
      <c r="C2">
        <v>6</v>
      </c>
      <c r="D2">
        <v>37.5</v>
      </c>
      <c r="E2">
        <v>6</v>
      </c>
      <c r="F2">
        <v>37.5</v>
      </c>
      <c r="G2">
        <v>0</v>
      </c>
      <c r="H2">
        <v>0</v>
      </c>
      <c r="I2">
        <v>0.13950000000000001</v>
      </c>
      <c r="J2" t="s">
        <v>27</v>
      </c>
      <c r="K2" t="s">
        <v>79</v>
      </c>
      <c r="L2" t="s">
        <v>146</v>
      </c>
    </row>
    <row r="3" spans="1:12" x14ac:dyDescent="0.2">
      <c r="A3" t="s">
        <v>99</v>
      </c>
      <c r="B3">
        <v>22</v>
      </c>
      <c r="C3">
        <v>6</v>
      </c>
      <c r="D3">
        <v>27.3</v>
      </c>
      <c r="E3">
        <v>6</v>
      </c>
      <c r="F3">
        <v>27.3</v>
      </c>
      <c r="G3">
        <v>0</v>
      </c>
      <c r="H3">
        <v>0</v>
      </c>
      <c r="I3">
        <v>0.12239999999999999</v>
      </c>
      <c r="J3" t="s">
        <v>27</v>
      </c>
      <c r="K3" t="s">
        <v>79</v>
      </c>
      <c r="L3" t="s">
        <v>147</v>
      </c>
    </row>
    <row r="4" spans="1:12" x14ac:dyDescent="0.2">
      <c r="A4" t="s">
        <v>100</v>
      </c>
      <c r="B4">
        <v>24</v>
      </c>
      <c r="C4">
        <v>6</v>
      </c>
      <c r="D4">
        <v>25</v>
      </c>
      <c r="E4">
        <v>6</v>
      </c>
      <c r="F4">
        <v>25</v>
      </c>
      <c r="G4">
        <v>0</v>
      </c>
      <c r="H4">
        <v>0</v>
      </c>
      <c r="I4">
        <v>0.1176</v>
      </c>
      <c r="J4" t="s">
        <v>27</v>
      </c>
      <c r="K4" t="s">
        <v>79</v>
      </c>
      <c r="L4" t="s">
        <v>148</v>
      </c>
    </row>
    <row r="5" spans="1:12" x14ac:dyDescent="0.2">
      <c r="A5" t="s">
        <v>101</v>
      </c>
      <c r="B5">
        <v>82</v>
      </c>
      <c r="C5">
        <v>12</v>
      </c>
      <c r="D5">
        <v>14.6</v>
      </c>
      <c r="E5">
        <v>12</v>
      </c>
      <c r="F5">
        <v>14.6</v>
      </c>
      <c r="G5">
        <v>0</v>
      </c>
      <c r="H5">
        <v>0</v>
      </c>
      <c r="I5">
        <v>0.11650000000000001</v>
      </c>
      <c r="J5" t="s">
        <v>27</v>
      </c>
      <c r="K5" t="s">
        <v>79</v>
      </c>
      <c r="L5" t="s">
        <v>149</v>
      </c>
    </row>
    <row r="6" spans="1:12" x14ac:dyDescent="0.2">
      <c r="A6" t="s">
        <v>102</v>
      </c>
      <c r="B6">
        <v>31</v>
      </c>
      <c r="C6">
        <v>6</v>
      </c>
      <c r="D6">
        <v>19.399999999999999</v>
      </c>
      <c r="E6">
        <v>6</v>
      </c>
      <c r="F6">
        <v>19.399999999999999</v>
      </c>
      <c r="G6">
        <v>0</v>
      </c>
      <c r="H6">
        <v>0</v>
      </c>
      <c r="I6">
        <v>0.10340000000000001</v>
      </c>
      <c r="J6" t="s">
        <v>27</v>
      </c>
      <c r="K6" t="s">
        <v>79</v>
      </c>
      <c r="L6" t="s">
        <v>150</v>
      </c>
    </row>
    <row r="7" spans="1:12" x14ac:dyDescent="0.2">
      <c r="A7" t="s">
        <v>103</v>
      </c>
      <c r="B7">
        <v>163</v>
      </c>
      <c r="C7">
        <v>18</v>
      </c>
      <c r="D7">
        <v>11</v>
      </c>
      <c r="E7">
        <v>18</v>
      </c>
      <c r="F7">
        <v>11</v>
      </c>
      <c r="G7">
        <v>0</v>
      </c>
      <c r="H7">
        <v>0</v>
      </c>
      <c r="I7">
        <v>0.1011</v>
      </c>
      <c r="J7" t="s">
        <v>27</v>
      </c>
      <c r="K7" t="s">
        <v>79</v>
      </c>
      <c r="L7" t="s">
        <v>151</v>
      </c>
    </row>
    <row r="8" spans="1:12" x14ac:dyDescent="0.2">
      <c r="A8" t="s">
        <v>104</v>
      </c>
      <c r="B8">
        <v>183</v>
      </c>
      <c r="C8">
        <v>19</v>
      </c>
      <c r="D8">
        <v>10.4</v>
      </c>
      <c r="E8">
        <v>19</v>
      </c>
      <c r="F8">
        <v>10.4</v>
      </c>
      <c r="G8">
        <v>0</v>
      </c>
      <c r="H8">
        <v>0</v>
      </c>
      <c r="I8">
        <v>9.64E-2</v>
      </c>
      <c r="J8" t="s">
        <v>27</v>
      </c>
      <c r="K8" t="s">
        <v>79</v>
      </c>
      <c r="L8" t="s">
        <v>152</v>
      </c>
    </row>
    <row r="9" spans="1:12" x14ac:dyDescent="0.2">
      <c r="A9" t="s">
        <v>105</v>
      </c>
      <c r="B9">
        <v>15</v>
      </c>
      <c r="C9">
        <v>4</v>
      </c>
      <c r="D9">
        <v>26.7</v>
      </c>
      <c r="E9">
        <v>4</v>
      </c>
      <c r="F9">
        <v>26.7</v>
      </c>
      <c r="G9">
        <v>0</v>
      </c>
      <c r="H9">
        <v>0</v>
      </c>
      <c r="I9">
        <v>9.0899999999999995E-2</v>
      </c>
      <c r="J9" t="s">
        <v>27</v>
      </c>
      <c r="K9" t="s">
        <v>79</v>
      </c>
      <c r="L9" t="s">
        <v>153</v>
      </c>
    </row>
    <row r="10" spans="1:12" x14ac:dyDescent="0.2">
      <c r="A10" t="s">
        <v>106</v>
      </c>
      <c r="B10">
        <v>299</v>
      </c>
      <c r="C10">
        <v>27</v>
      </c>
      <c r="D10">
        <v>9</v>
      </c>
      <c r="E10">
        <v>27</v>
      </c>
      <c r="F10">
        <v>9</v>
      </c>
      <c r="G10">
        <v>0</v>
      </c>
      <c r="H10">
        <v>0</v>
      </c>
      <c r="I10">
        <v>8.8499999999999995E-2</v>
      </c>
      <c r="J10" t="s">
        <v>27</v>
      </c>
      <c r="K10" t="s">
        <v>79</v>
      </c>
      <c r="L10" t="s">
        <v>154</v>
      </c>
    </row>
    <row r="11" spans="1:12" x14ac:dyDescent="0.2">
      <c r="A11" t="s">
        <v>107</v>
      </c>
      <c r="B11">
        <v>127</v>
      </c>
      <c r="C11">
        <v>12</v>
      </c>
      <c r="D11">
        <v>9.4</v>
      </c>
      <c r="E11">
        <v>12</v>
      </c>
      <c r="F11">
        <v>9.4</v>
      </c>
      <c r="G11">
        <v>0</v>
      </c>
      <c r="H11">
        <v>0</v>
      </c>
      <c r="I11">
        <v>8.1100000000000005E-2</v>
      </c>
      <c r="J11" t="s">
        <v>27</v>
      </c>
      <c r="K11" t="s">
        <v>79</v>
      </c>
      <c r="L11" t="s">
        <v>155</v>
      </c>
    </row>
    <row r="12" spans="1:12" x14ac:dyDescent="0.2">
      <c r="A12" t="s">
        <v>108</v>
      </c>
      <c r="B12">
        <v>104</v>
      </c>
      <c r="C12">
        <v>10</v>
      </c>
      <c r="D12">
        <v>9.6</v>
      </c>
      <c r="E12">
        <v>10</v>
      </c>
      <c r="F12">
        <v>9.6</v>
      </c>
      <c r="G12">
        <v>0</v>
      </c>
      <c r="H12">
        <v>0</v>
      </c>
      <c r="I12">
        <v>7.8700000000000006E-2</v>
      </c>
      <c r="J12" t="s">
        <v>27</v>
      </c>
      <c r="K12" t="s">
        <v>79</v>
      </c>
      <c r="L12" t="s">
        <v>156</v>
      </c>
    </row>
    <row r="13" spans="1:12" x14ac:dyDescent="0.2">
      <c r="A13" t="s">
        <v>109</v>
      </c>
      <c r="B13">
        <v>389</v>
      </c>
      <c r="C13">
        <v>28</v>
      </c>
      <c r="D13">
        <v>7.2</v>
      </c>
      <c r="E13">
        <v>28</v>
      </c>
      <c r="F13">
        <v>7.2</v>
      </c>
      <c r="G13">
        <v>0</v>
      </c>
      <c r="H13">
        <v>0</v>
      </c>
      <c r="I13">
        <v>7.1099999999999997E-2</v>
      </c>
      <c r="J13" t="s">
        <v>27</v>
      </c>
      <c r="K13" t="s">
        <v>79</v>
      </c>
      <c r="L13" t="s">
        <v>157</v>
      </c>
    </row>
    <row r="14" spans="1:12" x14ac:dyDescent="0.2">
      <c r="A14" t="s">
        <v>110</v>
      </c>
      <c r="B14">
        <v>18</v>
      </c>
      <c r="C14">
        <v>3</v>
      </c>
      <c r="D14">
        <v>16.7</v>
      </c>
      <c r="E14">
        <v>3</v>
      </c>
      <c r="F14">
        <v>16.7</v>
      </c>
      <c r="G14">
        <v>0</v>
      </c>
      <c r="H14">
        <v>0</v>
      </c>
      <c r="I14">
        <v>6.25E-2</v>
      </c>
      <c r="J14" t="s">
        <v>27</v>
      </c>
      <c r="K14" t="s">
        <v>79</v>
      </c>
      <c r="L14" t="s">
        <v>158</v>
      </c>
    </row>
    <row r="15" spans="1:12" x14ac:dyDescent="0.2">
      <c r="A15" t="s">
        <v>111</v>
      </c>
      <c r="B15">
        <v>19</v>
      </c>
      <c r="C15">
        <v>3</v>
      </c>
      <c r="D15">
        <v>15.8</v>
      </c>
      <c r="E15">
        <v>3</v>
      </c>
      <c r="F15">
        <v>15.8</v>
      </c>
      <c r="G15">
        <v>0</v>
      </c>
      <c r="H15">
        <v>0</v>
      </c>
      <c r="I15">
        <v>6.1199999999999997E-2</v>
      </c>
      <c r="J15" t="s">
        <v>27</v>
      </c>
      <c r="K15" t="s">
        <v>79</v>
      </c>
      <c r="L15" t="s">
        <v>159</v>
      </c>
    </row>
    <row r="16" spans="1:12" x14ac:dyDescent="0.2">
      <c r="A16" t="s">
        <v>112</v>
      </c>
      <c r="B16">
        <v>21</v>
      </c>
      <c r="C16">
        <v>3</v>
      </c>
      <c r="D16">
        <v>14.3</v>
      </c>
      <c r="E16">
        <v>3</v>
      </c>
      <c r="F16">
        <v>14.3</v>
      </c>
      <c r="G16">
        <v>0</v>
      </c>
      <c r="H16">
        <v>0</v>
      </c>
      <c r="I16">
        <v>5.8799999999999998E-2</v>
      </c>
      <c r="J16" t="s">
        <v>27</v>
      </c>
      <c r="K16" t="s">
        <v>79</v>
      </c>
      <c r="L16" t="s">
        <v>160</v>
      </c>
    </row>
    <row r="17" spans="1:12" x14ac:dyDescent="0.2">
      <c r="A17" t="s">
        <v>113</v>
      </c>
      <c r="B17">
        <v>113</v>
      </c>
      <c r="C17">
        <v>8</v>
      </c>
      <c r="D17">
        <v>7.1</v>
      </c>
      <c r="E17">
        <v>8</v>
      </c>
      <c r="F17">
        <v>7.1</v>
      </c>
      <c r="G17">
        <v>0</v>
      </c>
      <c r="H17">
        <v>0</v>
      </c>
      <c r="I17">
        <v>5.8000000000000003E-2</v>
      </c>
      <c r="J17" t="s">
        <v>27</v>
      </c>
      <c r="K17" t="s">
        <v>79</v>
      </c>
      <c r="L17" t="s">
        <v>161</v>
      </c>
    </row>
    <row r="18" spans="1:12" x14ac:dyDescent="0.2">
      <c r="A18" t="s">
        <v>114</v>
      </c>
      <c r="B18">
        <v>78</v>
      </c>
      <c r="C18">
        <v>6</v>
      </c>
      <c r="D18">
        <v>7.7</v>
      </c>
      <c r="E18">
        <v>6</v>
      </c>
      <c r="F18">
        <v>7.7</v>
      </c>
      <c r="G18">
        <v>0</v>
      </c>
      <c r="H18">
        <v>0</v>
      </c>
      <c r="I18">
        <v>5.7099999999999998E-2</v>
      </c>
      <c r="J18" t="s">
        <v>27</v>
      </c>
      <c r="K18" t="s">
        <v>79</v>
      </c>
      <c r="L18" t="s">
        <v>162</v>
      </c>
    </row>
    <row r="19" spans="1:12" x14ac:dyDescent="0.2">
      <c r="A19" t="s">
        <v>115</v>
      </c>
      <c r="B19">
        <v>42</v>
      </c>
      <c r="C19">
        <v>4</v>
      </c>
      <c r="D19">
        <v>9.5</v>
      </c>
      <c r="E19">
        <v>4</v>
      </c>
      <c r="F19">
        <v>9.5</v>
      </c>
      <c r="G19">
        <v>0</v>
      </c>
      <c r="H19">
        <v>0</v>
      </c>
      <c r="I19">
        <v>5.6300000000000003E-2</v>
      </c>
      <c r="J19" t="s">
        <v>27</v>
      </c>
      <c r="K19" t="s">
        <v>79</v>
      </c>
      <c r="L19" t="s">
        <v>163</v>
      </c>
    </row>
    <row r="20" spans="1:12" x14ac:dyDescent="0.2">
      <c r="A20" t="s">
        <v>116</v>
      </c>
      <c r="B20">
        <v>76</v>
      </c>
      <c r="C20">
        <v>5</v>
      </c>
      <c r="D20">
        <v>6.6</v>
      </c>
      <c r="E20">
        <v>5</v>
      </c>
      <c r="F20">
        <v>6.6</v>
      </c>
      <c r="G20">
        <v>0</v>
      </c>
      <c r="H20">
        <v>0</v>
      </c>
      <c r="I20">
        <v>4.8099999999999997E-2</v>
      </c>
      <c r="J20" t="s">
        <v>27</v>
      </c>
      <c r="K20" t="s">
        <v>79</v>
      </c>
      <c r="L20" t="s">
        <v>164</v>
      </c>
    </row>
    <row r="21" spans="1:12" x14ac:dyDescent="0.2">
      <c r="A21" t="s">
        <v>74</v>
      </c>
      <c r="B21">
        <v>87</v>
      </c>
      <c r="C21">
        <v>5</v>
      </c>
      <c r="D21">
        <v>5.7</v>
      </c>
      <c r="E21">
        <v>5</v>
      </c>
      <c r="F21">
        <v>5.7</v>
      </c>
      <c r="G21">
        <v>0</v>
      </c>
      <c r="H21">
        <v>0</v>
      </c>
      <c r="I21">
        <v>4.3499999999999997E-2</v>
      </c>
      <c r="J21" t="s">
        <v>27</v>
      </c>
      <c r="K21" t="s">
        <v>79</v>
      </c>
      <c r="L21" t="s">
        <v>91</v>
      </c>
    </row>
    <row r="22" spans="1:12" x14ac:dyDescent="0.2">
      <c r="A22" t="s">
        <v>117</v>
      </c>
      <c r="B22">
        <v>63</v>
      </c>
      <c r="C22">
        <v>4</v>
      </c>
      <c r="D22">
        <v>6.3</v>
      </c>
      <c r="E22">
        <v>4</v>
      </c>
      <c r="F22">
        <v>6.3</v>
      </c>
      <c r="G22">
        <v>0</v>
      </c>
      <c r="H22">
        <v>0</v>
      </c>
      <c r="I22">
        <v>4.3499999999999997E-2</v>
      </c>
      <c r="J22" t="s">
        <v>27</v>
      </c>
      <c r="K22" t="s">
        <v>79</v>
      </c>
      <c r="L22" t="s">
        <v>165</v>
      </c>
    </row>
    <row r="23" spans="1:12" x14ac:dyDescent="0.2">
      <c r="A23" t="s">
        <v>118</v>
      </c>
      <c r="B23">
        <v>126</v>
      </c>
      <c r="C23">
        <v>6</v>
      </c>
      <c r="D23">
        <v>4.8</v>
      </c>
      <c r="E23">
        <v>6</v>
      </c>
      <c r="F23">
        <v>4.8</v>
      </c>
      <c r="G23">
        <v>0</v>
      </c>
      <c r="H23">
        <v>0</v>
      </c>
      <c r="I23">
        <v>3.9199999999999999E-2</v>
      </c>
      <c r="J23" t="s">
        <v>27</v>
      </c>
      <c r="K23" t="s">
        <v>79</v>
      </c>
      <c r="L23" t="s">
        <v>166</v>
      </c>
    </row>
    <row r="24" spans="1:12" x14ac:dyDescent="0.2">
      <c r="A24" t="s">
        <v>119</v>
      </c>
      <c r="B24">
        <v>77</v>
      </c>
      <c r="C24">
        <v>4</v>
      </c>
      <c r="D24">
        <v>5.2</v>
      </c>
      <c r="E24">
        <v>4</v>
      </c>
      <c r="F24">
        <v>5.2</v>
      </c>
      <c r="G24">
        <v>0</v>
      </c>
      <c r="H24">
        <v>0</v>
      </c>
      <c r="I24">
        <v>3.7699999999999997E-2</v>
      </c>
      <c r="J24" t="s">
        <v>27</v>
      </c>
      <c r="K24" t="s">
        <v>79</v>
      </c>
      <c r="L24" t="s">
        <v>167</v>
      </c>
    </row>
    <row r="25" spans="1:12" x14ac:dyDescent="0.2">
      <c r="A25" t="s">
        <v>120</v>
      </c>
      <c r="B25">
        <v>66</v>
      </c>
      <c r="C25">
        <v>4</v>
      </c>
      <c r="D25">
        <v>6.1</v>
      </c>
      <c r="E25">
        <v>4</v>
      </c>
      <c r="F25">
        <v>6.1</v>
      </c>
      <c r="G25">
        <v>0</v>
      </c>
      <c r="H25">
        <v>0</v>
      </c>
      <c r="I25">
        <v>4.2099999999999999E-2</v>
      </c>
      <c r="J25" t="s">
        <v>27</v>
      </c>
      <c r="K25" t="s">
        <v>28</v>
      </c>
      <c r="L25" t="s">
        <v>168</v>
      </c>
    </row>
    <row r="26" spans="1:12" x14ac:dyDescent="0.2">
      <c r="A26" t="s">
        <v>121</v>
      </c>
      <c r="B26">
        <v>60</v>
      </c>
      <c r="C26">
        <v>3</v>
      </c>
      <c r="D26">
        <v>5</v>
      </c>
      <c r="E26">
        <v>3</v>
      </c>
      <c r="F26">
        <v>5</v>
      </c>
      <c r="G26">
        <v>0</v>
      </c>
      <c r="H26">
        <v>0</v>
      </c>
      <c r="I26">
        <v>3.3300000000000003E-2</v>
      </c>
      <c r="J26" t="s">
        <v>27</v>
      </c>
      <c r="K26" t="s">
        <v>134</v>
      </c>
      <c r="L26" t="s">
        <v>169</v>
      </c>
    </row>
    <row r="27" spans="1:12" x14ac:dyDescent="0.2">
      <c r="A27" t="s">
        <v>122</v>
      </c>
      <c r="B27">
        <v>106</v>
      </c>
      <c r="C27">
        <v>4</v>
      </c>
      <c r="D27">
        <v>3.8</v>
      </c>
      <c r="E27">
        <v>4</v>
      </c>
      <c r="F27">
        <v>3.8</v>
      </c>
      <c r="G27">
        <v>0</v>
      </c>
      <c r="H27">
        <v>0</v>
      </c>
      <c r="I27">
        <v>2.9600000000000001E-2</v>
      </c>
      <c r="J27" t="s">
        <v>27</v>
      </c>
      <c r="K27" t="s">
        <v>135</v>
      </c>
      <c r="L27" t="s">
        <v>170</v>
      </c>
    </row>
    <row r="28" spans="1:12" x14ac:dyDescent="0.2">
      <c r="A28" t="s">
        <v>23</v>
      </c>
      <c r="B28">
        <v>495</v>
      </c>
      <c r="C28">
        <v>7</v>
      </c>
      <c r="D28">
        <v>1.4</v>
      </c>
      <c r="E28">
        <v>7</v>
      </c>
      <c r="F28">
        <v>1.4</v>
      </c>
      <c r="G28">
        <v>0</v>
      </c>
      <c r="H28">
        <v>0</v>
      </c>
      <c r="I28">
        <v>1.34E-2</v>
      </c>
      <c r="J28" t="s">
        <v>27</v>
      </c>
      <c r="K28" t="s">
        <v>136</v>
      </c>
      <c r="L28" t="s">
        <v>43</v>
      </c>
    </row>
    <row r="29" spans="1:12" x14ac:dyDescent="0.2">
      <c r="A29" t="s">
        <v>123</v>
      </c>
      <c r="B29">
        <v>36</v>
      </c>
      <c r="C29">
        <v>3</v>
      </c>
      <c r="D29">
        <v>8.3000000000000007</v>
      </c>
      <c r="E29">
        <v>3</v>
      </c>
      <c r="F29">
        <v>8.3000000000000007</v>
      </c>
      <c r="G29">
        <v>0</v>
      </c>
      <c r="H29">
        <v>0</v>
      </c>
      <c r="I29">
        <v>4.5499999999999999E-2</v>
      </c>
      <c r="J29" t="s">
        <v>62</v>
      </c>
      <c r="K29" t="s">
        <v>137</v>
      </c>
      <c r="L29" t="s">
        <v>171</v>
      </c>
    </row>
    <row r="30" spans="1:12" x14ac:dyDescent="0.2">
      <c r="A30" t="s">
        <v>124</v>
      </c>
      <c r="B30">
        <v>10</v>
      </c>
      <c r="C30">
        <v>2</v>
      </c>
      <c r="D30">
        <v>20</v>
      </c>
      <c r="E30">
        <v>2</v>
      </c>
      <c r="F30">
        <v>20</v>
      </c>
      <c r="G30">
        <v>0</v>
      </c>
      <c r="H30">
        <v>0</v>
      </c>
      <c r="I30">
        <v>4.8800000000000003E-2</v>
      </c>
      <c r="J30" t="s">
        <v>52</v>
      </c>
      <c r="K30" t="s">
        <v>138</v>
      </c>
      <c r="L30" t="s">
        <v>172</v>
      </c>
    </row>
    <row r="31" spans="1:12" x14ac:dyDescent="0.2">
      <c r="A31" t="s">
        <v>125</v>
      </c>
      <c r="B31">
        <v>65</v>
      </c>
      <c r="C31">
        <v>3</v>
      </c>
      <c r="D31">
        <v>4.5999999999999996</v>
      </c>
      <c r="E31">
        <v>3</v>
      </c>
      <c r="F31">
        <v>4.5999999999999996</v>
      </c>
      <c r="G31">
        <v>0</v>
      </c>
      <c r="H31">
        <v>0</v>
      </c>
      <c r="I31">
        <v>3.1600000000000003E-2</v>
      </c>
      <c r="J31" t="s">
        <v>52</v>
      </c>
      <c r="K31" t="s">
        <v>139</v>
      </c>
      <c r="L31" t="s">
        <v>173</v>
      </c>
    </row>
    <row r="32" spans="1:12" x14ac:dyDescent="0.2">
      <c r="A32" t="s">
        <v>126</v>
      </c>
      <c r="B32">
        <v>64</v>
      </c>
      <c r="C32">
        <v>3</v>
      </c>
      <c r="D32">
        <v>4.7</v>
      </c>
      <c r="E32">
        <v>3</v>
      </c>
      <c r="F32">
        <v>4.7</v>
      </c>
      <c r="G32">
        <v>0</v>
      </c>
      <c r="H32">
        <v>0</v>
      </c>
      <c r="I32">
        <v>3.1899999999999998E-2</v>
      </c>
      <c r="J32" t="s">
        <v>79</v>
      </c>
      <c r="K32" t="s">
        <v>140</v>
      </c>
      <c r="L32" t="s">
        <v>174</v>
      </c>
    </row>
    <row r="33" spans="1:12" x14ac:dyDescent="0.2">
      <c r="A33" t="s">
        <v>127</v>
      </c>
      <c r="B33">
        <v>11</v>
      </c>
      <c r="C33">
        <v>2</v>
      </c>
      <c r="D33">
        <v>18.2</v>
      </c>
      <c r="E33">
        <v>2</v>
      </c>
      <c r="F33">
        <v>18.2</v>
      </c>
      <c r="G33">
        <v>0</v>
      </c>
      <c r="H33">
        <v>0</v>
      </c>
      <c r="I33">
        <v>4.7600000000000003E-2</v>
      </c>
      <c r="J33" t="s">
        <v>79</v>
      </c>
      <c r="K33" t="s">
        <v>141</v>
      </c>
      <c r="L33" t="s">
        <v>175</v>
      </c>
    </row>
    <row r="34" spans="1:12" x14ac:dyDescent="0.2">
      <c r="A34" t="s">
        <v>128</v>
      </c>
      <c r="B34">
        <v>71</v>
      </c>
      <c r="C34">
        <v>3</v>
      </c>
      <c r="D34">
        <v>4.2</v>
      </c>
      <c r="E34">
        <v>3</v>
      </c>
      <c r="F34">
        <v>4.2</v>
      </c>
      <c r="G34">
        <v>0</v>
      </c>
      <c r="H34">
        <v>0</v>
      </c>
      <c r="I34">
        <v>2.9700000000000001E-2</v>
      </c>
      <c r="J34" t="s">
        <v>79</v>
      </c>
      <c r="K34" t="s">
        <v>142</v>
      </c>
      <c r="L34" t="s">
        <v>176</v>
      </c>
    </row>
    <row r="35" spans="1:12" x14ac:dyDescent="0.2">
      <c r="A35" t="s">
        <v>129</v>
      </c>
      <c r="B35">
        <v>13</v>
      </c>
      <c r="C35">
        <v>2</v>
      </c>
      <c r="D35">
        <v>15.4</v>
      </c>
      <c r="E35">
        <v>2</v>
      </c>
      <c r="F35">
        <v>15.4</v>
      </c>
      <c r="G35">
        <v>0</v>
      </c>
      <c r="H35">
        <v>0</v>
      </c>
      <c r="I35">
        <v>4.5499999999999999E-2</v>
      </c>
      <c r="J35" t="s">
        <v>133</v>
      </c>
      <c r="K35" t="s">
        <v>143</v>
      </c>
      <c r="L35" t="s">
        <v>177</v>
      </c>
    </row>
    <row r="36" spans="1:12" x14ac:dyDescent="0.2">
      <c r="A36" t="s">
        <v>130</v>
      </c>
      <c r="B36">
        <v>16</v>
      </c>
      <c r="C36">
        <v>2</v>
      </c>
      <c r="D36">
        <v>12.5</v>
      </c>
      <c r="E36">
        <v>2</v>
      </c>
      <c r="F36">
        <v>12.5</v>
      </c>
      <c r="G36">
        <v>0</v>
      </c>
      <c r="H36">
        <v>0</v>
      </c>
      <c r="I36">
        <v>4.2599999999999999E-2</v>
      </c>
      <c r="J36" t="s">
        <v>133</v>
      </c>
      <c r="K36" t="s">
        <v>144</v>
      </c>
      <c r="L36" t="s">
        <v>178</v>
      </c>
    </row>
    <row r="37" spans="1:12" x14ac:dyDescent="0.2">
      <c r="A37" t="s">
        <v>131</v>
      </c>
      <c r="B37">
        <v>17</v>
      </c>
      <c r="C37">
        <v>2</v>
      </c>
      <c r="D37">
        <v>11.8</v>
      </c>
      <c r="E37">
        <v>2</v>
      </c>
      <c r="F37">
        <v>11.8</v>
      </c>
      <c r="G37">
        <v>0</v>
      </c>
      <c r="H37">
        <v>0</v>
      </c>
      <c r="I37">
        <v>4.1700000000000001E-2</v>
      </c>
      <c r="J37" t="s">
        <v>80</v>
      </c>
      <c r="K37" t="s">
        <v>145</v>
      </c>
      <c r="L37" t="s">
        <v>179</v>
      </c>
    </row>
    <row r="38" spans="1:12" x14ac:dyDescent="0.2">
      <c r="A38" t="s">
        <v>132</v>
      </c>
      <c r="B38">
        <v>440</v>
      </c>
      <c r="C38">
        <v>6</v>
      </c>
      <c r="D38">
        <v>1.4</v>
      </c>
      <c r="E38">
        <v>6</v>
      </c>
      <c r="F38">
        <v>1.4</v>
      </c>
      <c r="G38">
        <v>0</v>
      </c>
      <c r="H38">
        <v>0</v>
      </c>
      <c r="I38">
        <v>1.2800000000000001E-2</v>
      </c>
      <c r="J38" t="s">
        <v>80</v>
      </c>
      <c r="K38" t="s">
        <v>145</v>
      </c>
      <c r="L38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s5_dnc_mnc_neu_d1_sdeg</vt:lpstr>
      <vt:lpstr>s5_bcl_d1_sdeg</vt:lpstr>
      <vt:lpstr>s5_dnc_d1_sdeg</vt:lpstr>
      <vt:lpstr>s5_mnc_d1_sdeg</vt:lpstr>
      <vt:lpstr>s5_neu_d1_sdeg</vt:lpstr>
      <vt:lpstr>s5_neu_d3_sdeg</vt:lpstr>
      <vt:lpstr>s5_nkc_d1_sdeg</vt:lpstr>
      <vt:lpstr>s5_nkc_d3_sdeg</vt:lpstr>
      <vt:lpstr>s5_nkc_d28_sdeg</vt:lpstr>
      <vt:lpstr>s53_tcl_d1_sdeg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Howard, Leigh</cp:lastModifiedBy>
  <dcterms:created xsi:type="dcterms:W3CDTF">2016-05-17T18:24:51Z</dcterms:created>
  <dcterms:modified xsi:type="dcterms:W3CDTF">2016-12-06T21:15:35Z</dcterms:modified>
</cp:coreProperties>
</file>