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" windowWidth="19170" windowHeight="11790" tabRatio="710" activeTab="9"/>
  </bookViews>
  <sheets>
    <sheet name="Fxn" sheetId="53" r:id="rId1"/>
    <sheet name="EPX" sheetId="49" r:id="rId2"/>
    <sheet name="PREX1" sheetId="47" r:id="rId3"/>
    <sheet name="NCF2" sheetId="54" r:id="rId4"/>
    <sheet name="PRDX2" sheetId="48" r:id="rId5"/>
    <sheet name="GPX2" sheetId="55" r:id="rId6"/>
    <sheet name="PDLIM1" sheetId="46" r:id="rId7"/>
    <sheet name="RNF7" sheetId="43" r:id="rId8"/>
    <sheet name="SFTPD" sheetId="56" r:id="rId9"/>
    <sheet name="MB" sheetId="57" r:id="rId10"/>
    <sheet name="Prdx5" sheetId="52" r:id="rId11"/>
    <sheet name="Correlation" sheetId="45" r:id="rId12"/>
  </sheets>
  <calcPr calcId="145621"/>
</workbook>
</file>

<file path=xl/calcChain.xml><?xml version="1.0" encoding="utf-8"?>
<calcChain xmlns="http://schemas.openxmlformats.org/spreadsheetml/2006/main">
  <c r="G14" i="57" l="1"/>
  <c r="I15" i="57"/>
  <c r="Q15" i="57" s="1"/>
  <c r="I16" i="57"/>
  <c r="I17" i="57"/>
  <c r="I18" i="57"/>
  <c r="I19" i="57"/>
  <c r="I20" i="57"/>
  <c r="M16" i="57" s="1"/>
  <c r="I21" i="57"/>
  <c r="I22" i="57"/>
  <c r="I23" i="57"/>
  <c r="H7" i="56"/>
  <c r="I7" i="56"/>
  <c r="G13" i="56"/>
  <c r="I14" i="56"/>
  <c r="Q14" i="56" s="1"/>
  <c r="M14" i="56"/>
  <c r="N14" i="56"/>
  <c r="I15" i="56"/>
  <c r="I16" i="56"/>
  <c r="I17" i="56"/>
  <c r="I18" i="56"/>
  <c r="M15" i="56" s="1"/>
  <c r="I19" i="56"/>
  <c r="N15" i="56" s="1"/>
  <c r="I20" i="56"/>
  <c r="I21" i="56"/>
  <c r="G13" i="55"/>
  <c r="I14" i="55"/>
  <c r="I15" i="55"/>
  <c r="I16" i="55"/>
  <c r="Q14" i="55" s="1"/>
  <c r="I17" i="55"/>
  <c r="I18" i="55"/>
  <c r="M15" i="55" s="1"/>
  <c r="I19" i="55"/>
  <c r="N15" i="55" s="1"/>
  <c r="I20" i="55"/>
  <c r="I21" i="55"/>
  <c r="G14" i="54"/>
  <c r="I15" i="54"/>
  <c r="M15" i="54" s="1"/>
  <c r="M20" i="54" s="1"/>
  <c r="I16" i="54"/>
  <c r="I17" i="54"/>
  <c r="I18" i="54"/>
  <c r="I19" i="54"/>
  <c r="I20" i="54"/>
  <c r="M16" i="54" s="1"/>
  <c r="I21" i="54"/>
  <c r="I22" i="54"/>
  <c r="I23" i="54"/>
  <c r="G14" i="53"/>
  <c r="I15" i="53"/>
  <c r="Q15" i="53" s="1"/>
  <c r="I16" i="53"/>
  <c r="I17" i="53"/>
  <c r="I18" i="53"/>
  <c r="I19" i="53"/>
  <c r="M15" i="53" s="1"/>
  <c r="M18" i="53" s="1"/>
  <c r="I20" i="53"/>
  <c r="I21" i="53"/>
  <c r="I22" i="53"/>
  <c r="M16" i="53" s="1"/>
  <c r="I23" i="53"/>
  <c r="N16" i="53" s="1"/>
  <c r="G14" i="52"/>
  <c r="I15" i="52"/>
  <c r="Q15" i="52" s="1"/>
  <c r="I16" i="52"/>
  <c r="I17" i="52"/>
  <c r="I18" i="52"/>
  <c r="I19" i="52"/>
  <c r="I20" i="52"/>
  <c r="M16" i="52" s="1"/>
  <c r="I21" i="52"/>
  <c r="I22" i="52"/>
  <c r="I23" i="52"/>
  <c r="N16" i="57" l="1"/>
  <c r="N15" i="57"/>
  <c r="M15" i="57"/>
  <c r="N14" i="55"/>
  <c r="M14" i="55"/>
  <c r="Q15" i="54"/>
  <c r="N16" i="54"/>
  <c r="N15" i="54"/>
  <c r="N15" i="53"/>
  <c r="N16" i="52"/>
  <c r="N15" i="52"/>
  <c r="M15" i="52"/>
  <c r="M19" i="52" s="1"/>
  <c r="M16" i="46" l="1"/>
  <c r="I19" i="48" l="1"/>
  <c r="I13" i="48"/>
  <c r="I15" i="48"/>
  <c r="I20" i="47"/>
  <c r="I16" i="47"/>
  <c r="I20" i="49"/>
  <c r="I19" i="49"/>
  <c r="I18" i="49"/>
  <c r="I17" i="49"/>
  <c r="N14" i="49" s="1"/>
  <c r="I16" i="49"/>
  <c r="I15" i="49"/>
  <c r="I14" i="49"/>
  <c r="I13" i="49"/>
  <c r="N13" i="49" s="1"/>
  <c r="Q13" i="49"/>
  <c r="P13" i="49"/>
  <c r="G12" i="49"/>
  <c r="I20" i="48"/>
  <c r="N14" i="48" s="1"/>
  <c r="I18" i="48"/>
  <c r="I17" i="48"/>
  <c r="I16" i="48"/>
  <c r="I14" i="48"/>
  <c r="P13" i="48"/>
  <c r="I19" i="47"/>
  <c r="I18" i="47"/>
  <c r="I17" i="47"/>
  <c r="I15" i="47"/>
  <c r="I14" i="47"/>
  <c r="I13" i="47"/>
  <c r="P13" i="47"/>
  <c r="M13" i="47"/>
  <c r="G12" i="47"/>
  <c r="I20" i="46"/>
  <c r="I19" i="46"/>
  <c r="N14" i="46" s="1"/>
  <c r="I18" i="46"/>
  <c r="I17" i="46"/>
  <c r="I16" i="46"/>
  <c r="I15" i="46"/>
  <c r="I14" i="46"/>
  <c r="I13" i="46"/>
  <c r="M13" i="46" s="1"/>
  <c r="P13" i="46"/>
  <c r="G12" i="46"/>
  <c r="P13" i="43"/>
  <c r="G12" i="43"/>
  <c r="I20" i="43"/>
  <c r="I19" i="43"/>
  <c r="I18" i="43"/>
  <c r="N14" i="43" s="1"/>
  <c r="I17" i="43"/>
  <c r="I16" i="43"/>
  <c r="I15" i="43"/>
  <c r="I14" i="43"/>
  <c r="I13" i="43"/>
  <c r="M14" i="47" l="1"/>
  <c r="M14" i="49"/>
  <c r="M14" i="46"/>
  <c r="Q13" i="48"/>
  <c r="Q13" i="46"/>
  <c r="M14" i="48"/>
  <c r="N13" i="46"/>
  <c r="N13" i="43"/>
  <c r="M13" i="48"/>
  <c r="Q13" i="43"/>
  <c r="M14" i="43"/>
  <c r="N13" i="48"/>
  <c r="N13" i="47"/>
  <c r="M13" i="49"/>
  <c r="M13" i="43"/>
  <c r="N14" i="47"/>
  <c r="Q13" i="47"/>
</calcChain>
</file>

<file path=xl/sharedStrings.xml><?xml version="1.0" encoding="utf-8"?>
<sst xmlns="http://schemas.openxmlformats.org/spreadsheetml/2006/main" count="679" uniqueCount="53">
  <si>
    <t>Genotype</t>
  </si>
  <si>
    <t>Signal 1</t>
  </si>
  <si>
    <t>StDev</t>
  </si>
  <si>
    <t>Average of genotype</t>
  </si>
  <si>
    <t>Signal</t>
  </si>
  <si>
    <t>P-Value</t>
  </si>
  <si>
    <t>2 tail T-Test</t>
  </si>
  <si>
    <t>Tubulin</t>
  </si>
  <si>
    <t>Protein (ug)</t>
  </si>
  <si>
    <t>GPX2</t>
  </si>
  <si>
    <t>SFTPD</t>
  </si>
  <si>
    <t>Patient</t>
  </si>
  <si>
    <t>Control</t>
  </si>
  <si>
    <t>Parameter</t>
  </si>
  <si>
    <t>NOXA2</t>
  </si>
  <si>
    <t>PRDX5</t>
  </si>
  <si>
    <t>Number of XY Pairs</t>
  </si>
  <si>
    <t>Pearson r</t>
  </si>
  <si>
    <t>95% confidence interval</t>
  </si>
  <si>
    <t>-0.08559 to 0.9312</t>
  </si>
  <si>
    <t>0.2491 to 0.9646</t>
  </si>
  <si>
    <t>P value (two-tailed)</t>
  </si>
  <si>
    <t>P value summary</t>
  </si>
  <si>
    <t>ns</t>
  </si>
  <si>
    <t>*</t>
  </si>
  <si>
    <t>Is the correlation significant? (alpha=0.05)</t>
  </si>
  <si>
    <t>No</t>
  </si>
  <si>
    <t>Yes</t>
  </si>
  <si>
    <t>R square</t>
  </si>
  <si>
    <t>EPX</t>
  </si>
  <si>
    <t>PREX1</t>
  </si>
  <si>
    <t>PRDX2</t>
  </si>
  <si>
    <t>PDLIM1</t>
  </si>
  <si>
    <t>-0.9384 to 0.02912</t>
  </si>
  <si>
    <t>-0.9475 to -0.05317</t>
  </si>
  <si>
    <t>MB</t>
  </si>
  <si>
    <t>o</t>
  </si>
  <si>
    <t>0.2969 to 0.9680</t>
  </si>
  <si>
    <t>13068</t>
  </si>
  <si>
    <t>03715</t>
  </si>
  <si>
    <t>02184</t>
  </si>
  <si>
    <t>02131</t>
  </si>
  <si>
    <t>16220</t>
  </si>
  <si>
    <t>16216</t>
  </si>
  <si>
    <t>16214</t>
  </si>
  <si>
    <t>15850</t>
  </si>
  <si>
    <t>Patient v Control</t>
  </si>
  <si>
    <t>14518</t>
  </si>
  <si>
    <t>Prdx5</t>
  </si>
  <si>
    <t>Fxn</t>
  </si>
  <si>
    <t>Noxa2</t>
  </si>
  <si>
    <t xml:space="preserve"> </t>
  </si>
  <si>
    <t>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</si>
</sst>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7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11" fontId="0" fillId="0" borderId="0" xfId="0" applyNumberFormat="1"/>
    <xf numFmtId="0" fontId="0" fillId="0" borderId="0" xfId="0" applyNumberFormat="1"/>
    <xf numFmtId="0" fontId="0" fillId="0" borderId="0" xfId="0" applyFill="1" applyBorder="1" applyAlignment="1"/>
    <xf numFmtId="0" fontId="0" fillId="0" borderId="0" xfId="0" applyBorder="1"/>
    <xf numFmtId="49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2" fillId="0" borderId="0" xfId="0" applyFont="1"/>
    <xf numFmtId="2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MB/Tubulin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Fxn!$F$15:$G$23</c:f>
              <c:multiLvlStrCache>
                <c:ptCount val="9"/>
                <c:lvl>
                  <c:pt idx="0">
                    <c:v>14518</c:v>
                  </c:pt>
                  <c:pt idx="1">
                    <c:v>15850</c:v>
                  </c:pt>
                  <c:pt idx="2">
                    <c:v>16214</c:v>
                  </c:pt>
                  <c:pt idx="3">
                    <c:v>16216</c:v>
                  </c:pt>
                  <c:pt idx="4">
                    <c:v>16220</c:v>
                  </c:pt>
                  <c:pt idx="5">
                    <c:v>02131</c:v>
                  </c:pt>
                  <c:pt idx="6">
                    <c:v>02184</c:v>
                  </c:pt>
                  <c:pt idx="7">
                    <c:v>03715</c:v>
                  </c:pt>
                  <c:pt idx="8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Patient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  <c:pt idx="8">
                    <c:v>Control</c:v>
                  </c:pt>
                </c:lvl>
              </c:multiLvlStrCache>
            </c:multiLvlStrRef>
          </c:cat>
          <c:val>
            <c:numRef>
              <c:f>Fxn!$I$15:$I$23</c:f>
              <c:numCache>
                <c:formatCode>0.00E+00</c:formatCode>
                <c:ptCount val="9"/>
                <c:pt idx="0">
                  <c:v>5.5666666666666668E-3</c:v>
                </c:pt>
                <c:pt idx="1">
                  <c:v>4.9311294765840223E-2</c:v>
                </c:pt>
                <c:pt idx="2">
                  <c:v>2.1616161616161617E-2</c:v>
                </c:pt>
                <c:pt idx="3">
                  <c:v>7.0338983050847459E-2</c:v>
                </c:pt>
                <c:pt idx="4">
                  <c:v>2.4005847953216374E-2</c:v>
                </c:pt>
                <c:pt idx="5">
                  <c:v>0.3255131964809384</c:v>
                </c:pt>
                <c:pt idx="6">
                  <c:v>0.26207951070336394</c:v>
                </c:pt>
                <c:pt idx="7">
                  <c:v>0.11925133689839572</c:v>
                </c:pt>
                <c:pt idx="8">
                  <c:v>0.20334928229665072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495552"/>
        <c:axId val="187497088"/>
      </c:barChart>
      <c:catAx>
        <c:axId val="18749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87497088"/>
        <c:crosses val="autoZero"/>
        <c:auto val="1"/>
        <c:lblAlgn val="ctr"/>
        <c:lblOffset val="100"/>
        <c:noMultiLvlLbl val="0"/>
      </c:catAx>
      <c:valAx>
        <c:axId val="18749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8749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PRDX2/Tubulin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PRDX2!$N$13:$N$14</c:f>
                <c:numCache>
                  <c:formatCode>General</c:formatCode>
                  <c:ptCount val="2"/>
                  <c:pt idx="0">
                    <c:v>0.15655190207381983</c:v>
                  </c:pt>
                  <c:pt idx="1">
                    <c:v>0.18364736430631362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PRDX2!$L$13:$L$14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PRDX2!$M$13:$M$14</c:f>
              <c:numCache>
                <c:formatCode>0.00E+00</c:formatCode>
                <c:ptCount val="2"/>
                <c:pt idx="0">
                  <c:v>0.76306545973834528</c:v>
                </c:pt>
                <c:pt idx="1">
                  <c:v>0.937166405370498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08608"/>
        <c:axId val="112310144"/>
      </c:barChart>
      <c:catAx>
        <c:axId val="11230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2310144"/>
        <c:crosses val="autoZero"/>
        <c:auto val="1"/>
        <c:lblAlgn val="ctr"/>
        <c:lblOffset val="100"/>
        <c:noMultiLvlLbl val="0"/>
      </c:catAx>
      <c:valAx>
        <c:axId val="11231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12308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GPX2/Tubulin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'GPX2'!$F$14:$G$21</c:f>
              <c:multiLvlStrCache>
                <c:ptCount val="8"/>
                <c:lvl>
                  <c:pt idx="0">
                    <c:v>14518</c:v>
                  </c:pt>
                  <c:pt idx="1">
                    <c:v>16214</c:v>
                  </c:pt>
                  <c:pt idx="2">
                    <c:v>16216</c:v>
                  </c:pt>
                  <c:pt idx="3">
                    <c:v>16220</c:v>
                  </c:pt>
                  <c:pt idx="4">
                    <c:v>02131</c:v>
                  </c:pt>
                  <c:pt idx="5">
                    <c:v>02184</c:v>
                  </c:pt>
                  <c:pt idx="6">
                    <c:v>03715</c:v>
                  </c:pt>
                  <c:pt idx="7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Control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</c:lvl>
              </c:multiLvlStrCache>
            </c:multiLvlStrRef>
          </c:cat>
          <c:val>
            <c:numRef>
              <c:f>'GPX2'!$I$14:$I$21</c:f>
              <c:numCache>
                <c:formatCode>0.00E+00</c:formatCode>
                <c:ptCount val="8"/>
                <c:pt idx="0">
                  <c:v>0.22815533980582525</c:v>
                </c:pt>
                <c:pt idx="1">
                  <c:v>0.12231404958677686</c:v>
                </c:pt>
                <c:pt idx="2">
                  <c:v>0.11333333333333333</c:v>
                </c:pt>
                <c:pt idx="3">
                  <c:v>6.6373239436619713E-2</c:v>
                </c:pt>
                <c:pt idx="4">
                  <c:v>0.14473684210526316</c:v>
                </c:pt>
                <c:pt idx="5">
                  <c:v>0.14646464646464646</c:v>
                </c:pt>
                <c:pt idx="6">
                  <c:v>0.10230607966457023</c:v>
                </c:pt>
                <c:pt idx="7">
                  <c:v>9.3181818181818185E-2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315648"/>
        <c:axId val="138317184"/>
      </c:barChart>
      <c:catAx>
        <c:axId val="13831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8317184"/>
        <c:crosses val="autoZero"/>
        <c:auto val="1"/>
        <c:lblAlgn val="ctr"/>
        <c:lblOffset val="100"/>
        <c:noMultiLvlLbl val="0"/>
      </c:catAx>
      <c:valAx>
        <c:axId val="13831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3831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GPX2/Tubulin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'GPX2'!$N$14:$N$15</c:f>
                <c:numCache>
                  <c:formatCode>General</c:formatCode>
                  <c:ptCount val="2"/>
                  <c:pt idx="0">
                    <c:v>6.8297875643477196E-2</c:v>
                  </c:pt>
                  <c:pt idx="1">
                    <c:v>2.7889015699449328E-2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'GPX2'!$L$14:$L$15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'GPX2'!$M$14:$M$15</c:f>
              <c:numCache>
                <c:formatCode>0.00E+00</c:formatCode>
                <c:ptCount val="2"/>
                <c:pt idx="0">
                  <c:v>0.13254399054063878</c:v>
                </c:pt>
                <c:pt idx="1">
                  <c:v>0.12167234660407451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11808"/>
        <c:axId val="96713344"/>
      </c:barChart>
      <c:catAx>
        <c:axId val="967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6713344"/>
        <c:crosses val="autoZero"/>
        <c:auto val="1"/>
        <c:lblAlgn val="ctr"/>
        <c:lblOffset val="100"/>
        <c:noMultiLvlLbl val="0"/>
      </c:catAx>
      <c:valAx>
        <c:axId val="9671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96711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PDLIM1/Tubulin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PDLIM1!$F$13:$G$20</c:f>
              <c:multiLvlStrCache>
                <c:ptCount val="8"/>
                <c:lvl>
                  <c:pt idx="0">
                    <c:v>14518</c:v>
                  </c:pt>
                  <c:pt idx="1">
                    <c:v>16214</c:v>
                  </c:pt>
                  <c:pt idx="2">
                    <c:v>16216</c:v>
                  </c:pt>
                  <c:pt idx="3">
                    <c:v>16220</c:v>
                  </c:pt>
                  <c:pt idx="4">
                    <c:v>2131</c:v>
                  </c:pt>
                  <c:pt idx="5">
                    <c:v>2184</c:v>
                  </c:pt>
                  <c:pt idx="6">
                    <c:v>3715</c:v>
                  </c:pt>
                  <c:pt idx="7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Control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</c:lvl>
              </c:multiLvlStrCache>
            </c:multiLvlStrRef>
          </c:cat>
          <c:val>
            <c:numRef>
              <c:f>PDLIM1!$I$13:$I$20</c:f>
              <c:numCache>
                <c:formatCode>0.00E+00</c:formatCode>
                <c:ptCount val="8"/>
                <c:pt idx="0">
                  <c:v>0.7595628415300546</c:v>
                </c:pt>
                <c:pt idx="1">
                  <c:v>0.54430379746835444</c:v>
                </c:pt>
                <c:pt idx="2">
                  <c:v>0.57971014492753625</c:v>
                </c:pt>
                <c:pt idx="3">
                  <c:v>0.59296482412060303</c:v>
                </c:pt>
                <c:pt idx="4">
                  <c:v>0.44451612903225807</c:v>
                </c:pt>
                <c:pt idx="5">
                  <c:v>0.43197969543147208</c:v>
                </c:pt>
                <c:pt idx="6">
                  <c:v>0.43091787439613527</c:v>
                </c:pt>
                <c:pt idx="7">
                  <c:v>0.52479338842975209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169792"/>
        <c:axId val="121171328"/>
      </c:barChart>
      <c:catAx>
        <c:axId val="12116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1171328"/>
        <c:crosses val="autoZero"/>
        <c:auto val="1"/>
        <c:lblAlgn val="ctr"/>
        <c:lblOffset val="100"/>
        <c:noMultiLvlLbl val="0"/>
      </c:catAx>
      <c:valAx>
        <c:axId val="12117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21169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PDLIM1/Tubulin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PDLIM1!$N$13:$N$14</c:f>
                <c:numCache>
                  <c:formatCode>General</c:formatCode>
                  <c:ptCount val="2"/>
                  <c:pt idx="0">
                    <c:v>9.5845161330692014E-2</c:v>
                  </c:pt>
                  <c:pt idx="1">
                    <c:v>4.4920888125601931E-2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PDLIM1!$L$13:$L$14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PDLIM1!$M$13:$M$14</c:f>
              <c:numCache>
                <c:formatCode>0.00E+00</c:formatCode>
                <c:ptCount val="2"/>
                <c:pt idx="0">
                  <c:v>0.61913540201163708</c:v>
                </c:pt>
                <c:pt idx="1">
                  <c:v>0.45805177182240442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834752"/>
        <c:axId val="123836288"/>
      </c:barChart>
      <c:catAx>
        <c:axId val="1238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3836288"/>
        <c:crosses val="autoZero"/>
        <c:auto val="1"/>
        <c:lblAlgn val="ctr"/>
        <c:lblOffset val="100"/>
        <c:noMultiLvlLbl val="0"/>
      </c:catAx>
      <c:valAx>
        <c:axId val="12383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2383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GPX2/Tubulin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'RNF7'!$F$13:$G$20</c:f>
              <c:multiLvlStrCache>
                <c:ptCount val="8"/>
                <c:lvl>
                  <c:pt idx="0">
                    <c:v>14518</c:v>
                  </c:pt>
                  <c:pt idx="1">
                    <c:v>16214</c:v>
                  </c:pt>
                  <c:pt idx="2">
                    <c:v>16216</c:v>
                  </c:pt>
                  <c:pt idx="3">
                    <c:v>16220</c:v>
                  </c:pt>
                  <c:pt idx="4">
                    <c:v>2131</c:v>
                  </c:pt>
                  <c:pt idx="5">
                    <c:v>2184</c:v>
                  </c:pt>
                  <c:pt idx="6">
                    <c:v>3715</c:v>
                  </c:pt>
                  <c:pt idx="7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Control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</c:lvl>
              </c:multiLvlStrCache>
            </c:multiLvlStrRef>
          </c:cat>
          <c:val>
            <c:numRef>
              <c:f>'RNF7'!$I$13:$I$20</c:f>
              <c:numCache>
                <c:formatCode>0.00E+00</c:formatCode>
                <c:ptCount val="8"/>
                <c:pt idx="0">
                  <c:v>1.1234042553191489E-2</c:v>
                </c:pt>
                <c:pt idx="1">
                  <c:v>1.0539568345323741E-2</c:v>
                </c:pt>
                <c:pt idx="2">
                  <c:v>9.9591836734693878E-3</c:v>
                </c:pt>
                <c:pt idx="3">
                  <c:v>1.34375E-2</c:v>
                </c:pt>
                <c:pt idx="4">
                  <c:v>1.3302325581395349E-2</c:v>
                </c:pt>
                <c:pt idx="5">
                  <c:v>5.836909871244635E-3</c:v>
                </c:pt>
                <c:pt idx="6">
                  <c:v>8.8571428571428568E-3</c:v>
                </c:pt>
                <c:pt idx="7">
                  <c:v>1.4407407407407407E-2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37152"/>
        <c:axId val="123938688"/>
      </c:barChart>
      <c:catAx>
        <c:axId val="12393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3938688"/>
        <c:crosses val="autoZero"/>
        <c:auto val="1"/>
        <c:lblAlgn val="ctr"/>
        <c:lblOffset val="100"/>
        <c:noMultiLvlLbl val="0"/>
      </c:catAx>
      <c:valAx>
        <c:axId val="12393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2393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GPX2/Tubulin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'RNF7'!$N$13:$N$14</c:f>
                <c:numCache>
                  <c:formatCode>General</c:formatCode>
                  <c:ptCount val="2"/>
                  <c:pt idx="0">
                    <c:v>1.5219593462157939E-3</c:v>
                  </c:pt>
                  <c:pt idx="1">
                    <c:v>3.9800958835177862E-3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'RNF7'!$L$13:$L$14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'RNF7'!$M$13:$M$14</c:f>
              <c:numCache>
                <c:formatCode>0.00E+00</c:formatCode>
                <c:ptCount val="2"/>
                <c:pt idx="0">
                  <c:v>1.1292573642996155E-2</c:v>
                </c:pt>
                <c:pt idx="1">
                  <c:v>1.0600946429297563E-2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72608"/>
        <c:axId val="123978496"/>
      </c:barChart>
      <c:catAx>
        <c:axId val="1239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3978496"/>
        <c:crosses val="autoZero"/>
        <c:auto val="1"/>
        <c:lblAlgn val="ctr"/>
        <c:lblOffset val="100"/>
        <c:noMultiLvlLbl val="0"/>
      </c:catAx>
      <c:valAx>
        <c:axId val="12397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23972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SFTPD/Tubulin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SFTPD!$F$14:$G$21</c:f>
              <c:multiLvlStrCache>
                <c:ptCount val="8"/>
                <c:lvl>
                  <c:pt idx="0">
                    <c:v>14518</c:v>
                  </c:pt>
                  <c:pt idx="1">
                    <c:v>16214</c:v>
                  </c:pt>
                  <c:pt idx="2">
                    <c:v>16216</c:v>
                  </c:pt>
                  <c:pt idx="3">
                    <c:v>16220</c:v>
                  </c:pt>
                  <c:pt idx="4">
                    <c:v>02131</c:v>
                  </c:pt>
                  <c:pt idx="5">
                    <c:v>02184</c:v>
                  </c:pt>
                  <c:pt idx="6">
                    <c:v>03715</c:v>
                  </c:pt>
                  <c:pt idx="7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Control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</c:lvl>
              </c:multiLvlStrCache>
            </c:multiLvlStrRef>
          </c:cat>
          <c:val>
            <c:numRef>
              <c:f>SFTPD!$I$14:$I$21</c:f>
              <c:numCache>
                <c:formatCode>0.00E+00</c:formatCode>
                <c:ptCount val="8"/>
                <c:pt idx="0">
                  <c:v>9.1089108910891094E-4</c:v>
                </c:pt>
                <c:pt idx="1">
                  <c:v>2.1826086956521738E-3</c:v>
                </c:pt>
                <c:pt idx="2">
                  <c:v>2.5569620253164558E-3</c:v>
                </c:pt>
                <c:pt idx="3">
                  <c:v>3.5643564356435645E-3</c:v>
                </c:pt>
                <c:pt idx="4">
                  <c:v>3.085787451984635E-3</c:v>
                </c:pt>
                <c:pt idx="5">
                  <c:v>4.260204081632653E-3</c:v>
                </c:pt>
                <c:pt idx="6">
                  <c:v>3.1351351351351351E-3</c:v>
                </c:pt>
                <c:pt idx="7">
                  <c:v>1.7750826901874312E-3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583552"/>
        <c:axId val="190585088"/>
      </c:barChart>
      <c:catAx>
        <c:axId val="19058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0585088"/>
        <c:crosses val="autoZero"/>
        <c:auto val="1"/>
        <c:lblAlgn val="ctr"/>
        <c:lblOffset val="100"/>
        <c:noMultiLvlLbl val="0"/>
      </c:catAx>
      <c:valAx>
        <c:axId val="19058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90583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SFTPD</a:t>
            </a:r>
            <a:r>
              <a:rPr lang="en-US" baseline="0"/>
              <a:t>/Tubulin</a:t>
            </a:r>
            <a:r>
              <a:rPr lang="en-US"/>
              <a:t>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SFTPD!$N$14:$N$15</c:f>
                <c:numCache>
                  <c:formatCode>General</c:formatCode>
                  <c:ptCount val="2"/>
                  <c:pt idx="0">
                    <c:v>1.0966579637486464E-3</c:v>
                  </c:pt>
                  <c:pt idx="1">
                    <c:v>1.0161605722860229E-3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SFTPD!$L$14:$L$15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SFTPD!$M$14:$M$15</c:f>
              <c:numCache>
                <c:formatCode>0.00E+00</c:formatCode>
                <c:ptCount val="2"/>
                <c:pt idx="0">
                  <c:v>2.3037045614302761E-3</c:v>
                </c:pt>
                <c:pt idx="1">
                  <c:v>3.0640523397349635E-3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7840"/>
        <c:axId val="190629376"/>
      </c:barChart>
      <c:catAx>
        <c:axId val="1906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0629376"/>
        <c:crosses val="autoZero"/>
        <c:auto val="1"/>
        <c:lblAlgn val="ctr"/>
        <c:lblOffset val="100"/>
        <c:noMultiLvlLbl val="0"/>
      </c:catAx>
      <c:valAx>
        <c:axId val="19062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90627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MB/Tubulin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MB!$F$15:$G$23</c:f>
              <c:multiLvlStrCache>
                <c:ptCount val="9"/>
                <c:lvl>
                  <c:pt idx="0">
                    <c:v>14518</c:v>
                  </c:pt>
                  <c:pt idx="1">
                    <c:v>15850</c:v>
                  </c:pt>
                  <c:pt idx="2">
                    <c:v>16214</c:v>
                  </c:pt>
                  <c:pt idx="3">
                    <c:v>16216</c:v>
                  </c:pt>
                  <c:pt idx="4">
                    <c:v>16220</c:v>
                  </c:pt>
                  <c:pt idx="5">
                    <c:v>02131</c:v>
                  </c:pt>
                  <c:pt idx="6">
                    <c:v>02184</c:v>
                  </c:pt>
                  <c:pt idx="7">
                    <c:v>03715</c:v>
                  </c:pt>
                  <c:pt idx="8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Patient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  <c:pt idx="8">
                    <c:v>Control</c:v>
                  </c:pt>
                </c:lvl>
              </c:multiLvlStrCache>
            </c:multiLvlStrRef>
          </c:cat>
          <c:val>
            <c:numRef>
              <c:f>MB!$I$15:$I$23</c:f>
              <c:numCache>
                <c:formatCode>0.00E+00</c:formatCode>
                <c:ptCount val="9"/>
                <c:pt idx="0">
                  <c:v>1.3146417445482866E-2</c:v>
                </c:pt>
                <c:pt idx="1">
                  <c:v>1.9357326478149101E-2</c:v>
                </c:pt>
                <c:pt idx="2">
                  <c:v>1.1132075471698113E-2</c:v>
                </c:pt>
                <c:pt idx="3">
                  <c:v>1.6852941176470588E-2</c:v>
                </c:pt>
                <c:pt idx="4">
                  <c:v>1.2765273311897106E-2</c:v>
                </c:pt>
                <c:pt idx="5">
                  <c:v>1.3350000000000001E-2</c:v>
                </c:pt>
                <c:pt idx="6">
                  <c:v>2.4821917808219178E-2</c:v>
                </c:pt>
                <c:pt idx="7">
                  <c:v>1.4684210526315789E-2</c:v>
                </c:pt>
                <c:pt idx="8">
                  <c:v>1.1623188405797102E-2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448"/>
        <c:axId val="1337984"/>
      </c:barChart>
      <c:catAx>
        <c:axId val="133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37984"/>
        <c:crosses val="autoZero"/>
        <c:auto val="1"/>
        <c:lblAlgn val="ctr"/>
        <c:lblOffset val="100"/>
        <c:noMultiLvlLbl val="0"/>
      </c:catAx>
      <c:valAx>
        <c:axId val="133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336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Fxn/Tubulin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Fxn!$N$15:$N$16</c:f>
                <c:numCache>
                  <c:formatCode>General</c:formatCode>
                  <c:ptCount val="2"/>
                  <c:pt idx="0">
                    <c:v>2.5575934198438427E-2</c:v>
                  </c:pt>
                  <c:pt idx="1">
                    <c:v>8.7756006688990321E-2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Fxn!$L$15:$L$16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Fxn!$M$15:$M$16</c:f>
              <c:numCache>
                <c:formatCode>0.0000</c:formatCode>
                <c:ptCount val="2"/>
                <c:pt idx="0">
                  <c:v>3.4167790810546467E-2</c:v>
                </c:pt>
                <c:pt idx="1">
                  <c:v>0.2275483315948372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777408"/>
        <c:axId val="187778944"/>
      </c:barChart>
      <c:catAx>
        <c:axId val="1877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87778944"/>
        <c:crosses val="autoZero"/>
        <c:auto val="1"/>
        <c:lblAlgn val="ctr"/>
        <c:lblOffset val="100"/>
        <c:noMultiLvlLbl val="0"/>
      </c:catAx>
      <c:valAx>
        <c:axId val="18777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00" sourceLinked="1"/>
        <c:majorTickMark val="out"/>
        <c:minorTickMark val="none"/>
        <c:tickLblPos val="nextTo"/>
        <c:crossAx val="187777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MBTubulin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MB!$N$15:$N$16</c:f>
                <c:numCache>
                  <c:formatCode>General</c:formatCode>
                  <c:ptCount val="2"/>
                  <c:pt idx="0">
                    <c:v>3.3615702178577695E-3</c:v>
                  </c:pt>
                  <c:pt idx="1">
                    <c:v>5.9351798442504712E-3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MB!$L$15:$L$16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MB!$M$15:$M$16</c:f>
              <c:numCache>
                <c:formatCode>0.00E+00</c:formatCode>
                <c:ptCount val="2"/>
                <c:pt idx="0">
                  <c:v>1.4650806776739555E-2</c:v>
                </c:pt>
                <c:pt idx="1">
                  <c:v>1.6119829185083017E-2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7968"/>
        <c:axId val="1349504"/>
      </c:barChart>
      <c:catAx>
        <c:axId val="13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49504"/>
        <c:crosses val="autoZero"/>
        <c:auto val="1"/>
        <c:lblAlgn val="ctr"/>
        <c:lblOffset val="100"/>
        <c:noMultiLvlLbl val="0"/>
      </c:catAx>
      <c:valAx>
        <c:axId val="134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347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Prdx5/Tubulin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Prdx5!$F$15:$G$23</c:f>
              <c:multiLvlStrCache>
                <c:ptCount val="9"/>
                <c:lvl>
                  <c:pt idx="0">
                    <c:v>14518</c:v>
                  </c:pt>
                  <c:pt idx="1">
                    <c:v>15850</c:v>
                  </c:pt>
                  <c:pt idx="2">
                    <c:v>16214</c:v>
                  </c:pt>
                  <c:pt idx="3">
                    <c:v>16216</c:v>
                  </c:pt>
                  <c:pt idx="4">
                    <c:v>16220</c:v>
                  </c:pt>
                  <c:pt idx="5">
                    <c:v>02131</c:v>
                  </c:pt>
                  <c:pt idx="6">
                    <c:v>02184</c:v>
                  </c:pt>
                  <c:pt idx="7">
                    <c:v>03715</c:v>
                  </c:pt>
                  <c:pt idx="8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Patient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  <c:pt idx="8">
                    <c:v>Control</c:v>
                  </c:pt>
                </c:lvl>
              </c:multiLvlStrCache>
            </c:multiLvlStrRef>
          </c:cat>
          <c:val>
            <c:numRef>
              <c:f>Prdx5!$I$15:$I$23</c:f>
              <c:numCache>
                <c:formatCode>0.00E+00</c:formatCode>
                <c:ptCount val="9"/>
                <c:pt idx="0">
                  <c:v>5.4545454545454543E-2</c:v>
                </c:pt>
                <c:pt idx="1">
                  <c:v>5.1999999999999998E-2</c:v>
                </c:pt>
                <c:pt idx="2">
                  <c:v>3.3699186991869919E-2</c:v>
                </c:pt>
                <c:pt idx="3">
                  <c:v>7.5663716814159288E-2</c:v>
                </c:pt>
                <c:pt idx="4">
                  <c:v>5.2820512820512817E-2</c:v>
                </c:pt>
                <c:pt idx="5">
                  <c:v>0.1529051987767584</c:v>
                </c:pt>
                <c:pt idx="6">
                  <c:v>0.14824561403508771</c:v>
                </c:pt>
                <c:pt idx="7">
                  <c:v>0.12486772486772486</c:v>
                </c:pt>
                <c:pt idx="8">
                  <c:v>6.2702702702702701E-2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89184"/>
        <c:axId val="162990720"/>
      </c:barChart>
      <c:catAx>
        <c:axId val="16298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2990720"/>
        <c:crosses val="autoZero"/>
        <c:auto val="1"/>
        <c:lblAlgn val="ctr"/>
        <c:lblOffset val="100"/>
        <c:noMultiLvlLbl val="0"/>
      </c:catAx>
      <c:valAx>
        <c:axId val="16299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62989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Prdx5/Tubulin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Prdx5!$N$15:$N$16</c:f>
                <c:numCache>
                  <c:formatCode>General</c:formatCode>
                  <c:ptCount val="2"/>
                  <c:pt idx="0">
                    <c:v>1.4889637268612421E-2</c:v>
                  </c:pt>
                  <c:pt idx="1">
                    <c:v>4.1505930633539301E-2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Prdx5!$L$15:$L$16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Prdx5!$M$15:$M$16</c:f>
              <c:numCache>
                <c:formatCode>0.00E+00</c:formatCode>
                <c:ptCount val="2"/>
                <c:pt idx="0">
                  <c:v>5.3745774234399316E-2</c:v>
                </c:pt>
                <c:pt idx="1">
                  <c:v>0.1221803100955684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21184"/>
        <c:axId val="163022720"/>
      </c:barChart>
      <c:catAx>
        <c:axId val="1630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3022720"/>
        <c:crosses val="autoZero"/>
        <c:auto val="1"/>
        <c:lblAlgn val="ctr"/>
        <c:lblOffset val="100"/>
        <c:noMultiLvlLbl val="0"/>
      </c:catAx>
      <c:valAx>
        <c:axId val="16302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63021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EPX/Tubulin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EPX!$F$13:$G$20</c:f>
              <c:multiLvlStrCache>
                <c:ptCount val="8"/>
                <c:lvl>
                  <c:pt idx="0">
                    <c:v>14518</c:v>
                  </c:pt>
                  <c:pt idx="1">
                    <c:v>16214</c:v>
                  </c:pt>
                  <c:pt idx="2">
                    <c:v>16216</c:v>
                  </c:pt>
                  <c:pt idx="3">
                    <c:v>16220</c:v>
                  </c:pt>
                  <c:pt idx="4">
                    <c:v>2131</c:v>
                  </c:pt>
                  <c:pt idx="5">
                    <c:v>2184</c:v>
                  </c:pt>
                  <c:pt idx="6">
                    <c:v>3715</c:v>
                  </c:pt>
                  <c:pt idx="7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Control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</c:lvl>
              </c:multiLvlStrCache>
            </c:multiLvlStrRef>
          </c:cat>
          <c:val>
            <c:numRef>
              <c:f>EPX!$I$13:$I$20</c:f>
              <c:numCache>
                <c:formatCode>0.00E+00</c:formatCode>
                <c:ptCount val="8"/>
                <c:pt idx="0">
                  <c:v>3.0526315789473684E-3</c:v>
                </c:pt>
                <c:pt idx="1">
                  <c:v>2.427450980392157E-3</c:v>
                </c:pt>
                <c:pt idx="2">
                  <c:v>4.0212765957446809E-3</c:v>
                </c:pt>
                <c:pt idx="3">
                  <c:v>3.6279069767441862E-3</c:v>
                </c:pt>
                <c:pt idx="4">
                  <c:v>2.5978260869565215E-3</c:v>
                </c:pt>
                <c:pt idx="5">
                  <c:v>2.5504587155963303E-3</c:v>
                </c:pt>
                <c:pt idx="6">
                  <c:v>3.314655172413793E-3</c:v>
                </c:pt>
                <c:pt idx="7">
                  <c:v>2.2292490118577075E-3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26432"/>
        <c:axId val="101040512"/>
      </c:barChart>
      <c:catAx>
        <c:axId val="10102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01040512"/>
        <c:crosses val="autoZero"/>
        <c:auto val="1"/>
        <c:lblAlgn val="ctr"/>
        <c:lblOffset val="100"/>
        <c:noMultiLvlLbl val="0"/>
      </c:catAx>
      <c:valAx>
        <c:axId val="10104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01026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EPX/Tubulin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EPX!$N$13:$N$14</c:f>
                <c:numCache>
                  <c:formatCode>General</c:formatCode>
                  <c:ptCount val="2"/>
                  <c:pt idx="0">
                    <c:v>6.9499281058454086E-4</c:v>
                  </c:pt>
                  <c:pt idx="1">
                    <c:v>4.5800428470310189E-4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EPX!$L$13:$L$14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EPX!$M$13:$M$14</c:f>
              <c:numCache>
                <c:formatCode>0.00E+00</c:formatCode>
                <c:ptCount val="2"/>
                <c:pt idx="0">
                  <c:v>3.2823165329570981E-3</c:v>
                </c:pt>
                <c:pt idx="1">
                  <c:v>2.6730472467060883E-3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16224"/>
        <c:axId val="102517760"/>
      </c:barChart>
      <c:catAx>
        <c:axId val="1025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02517760"/>
        <c:crosses val="autoZero"/>
        <c:auto val="1"/>
        <c:lblAlgn val="ctr"/>
        <c:lblOffset val="100"/>
        <c:noMultiLvlLbl val="0"/>
      </c:catAx>
      <c:valAx>
        <c:axId val="10251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02516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PREX1/Tubulin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PREX1!$F$13:$G$20</c:f>
              <c:multiLvlStrCache>
                <c:ptCount val="8"/>
                <c:lvl>
                  <c:pt idx="0">
                    <c:v>14518</c:v>
                  </c:pt>
                  <c:pt idx="1">
                    <c:v>16214</c:v>
                  </c:pt>
                  <c:pt idx="2">
                    <c:v>16216</c:v>
                  </c:pt>
                  <c:pt idx="3">
                    <c:v>16220</c:v>
                  </c:pt>
                  <c:pt idx="4">
                    <c:v>2131</c:v>
                  </c:pt>
                  <c:pt idx="5">
                    <c:v>2184</c:v>
                  </c:pt>
                  <c:pt idx="6">
                    <c:v>3715</c:v>
                  </c:pt>
                  <c:pt idx="7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Control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</c:lvl>
              </c:multiLvlStrCache>
            </c:multiLvlStrRef>
          </c:cat>
          <c:val>
            <c:numRef>
              <c:f>PREX1!$I$13:$I$20</c:f>
              <c:numCache>
                <c:formatCode>0.00E+00</c:formatCode>
                <c:ptCount val="8"/>
                <c:pt idx="0">
                  <c:v>5.5384615384615386E-2</c:v>
                </c:pt>
                <c:pt idx="1">
                  <c:v>6.3178294573643407E-2</c:v>
                </c:pt>
                <c:pt idx="2">
                  <c:v>6.0747663551401869E-2</c:v>
                </c:pt>
                <c:pt idx="3">
                  <c:v>4.9359605911330047E-2</c:v>
                </c:pt>
                <c:pt idx="4">
                  <c:v>3.6390532544378698E-2</c:v>
                </c:pt>
                <c:pt idx="5">
                  <c:v>3.9951923076923079E-2</c:v>
                </c:pt>
                <c:pt idx="6">
                  <c:v>4.2253521126760563E-2</c:v>
                </c:pt>
                <c:pt idx="7">
                  <c:v>5.2671755725190839E-2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831424"/>
        <c:axId val="59832960"/>
      </c:barChart>
      <c:catAx>
        <c:axId val="5983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9832960"/>
        <c:crosses val="autoZero"/>
        <c:auto val="1"/>
        <c:lblAlgn val="ctr"/>
        <c:lblOffset val="100"/>
        <c:noMultiLvlLbl val="0"/>
      </c:catAx>
      <c:valAx>
        <c:axId val="5983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59831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PREX1/Tubulin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PREX1!$N$13:$N$14</c:f>
                <c:numCache>
                  <c:formatCode>General</c:formatCode>
                  <c:ptCount val="2"/>
                  <c:pt idx="0">
                    <c:v>6.1397369678985927E-3</c:v>
                  </c:pt>
                  <c:pt idx="1">
                    <c:v>6.9986157812142848E-3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PREX1!$L$13:$L$14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PREX1!$M$13:$M$14</c:f>
              <c:numCache>
                <c:formatCode>0.00E+00</c:formatCode>
                <c:ptCount val="2"/>
                <c:pt idx="0">
                  <c:v>5.7167544855247679E-2</c:v>
                </c:pt>
                <c:pt idx="1">
                  <c:v>4.2816933118313291E-2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872064"/>
        <c:axId val="110873600"/>
      </c:barChart>
      <c:catAx>
        <c:axId val="1108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0873600"/>
        <c:crosses val="autoZero"/>
        <c:auto val="1"/>
        <c:lblAlgn val="ctr"/>
        <c:lblOffset val="100"/>
        <c:noMultiLvlLbl val="0"/>
      </c:catAx>
      <c:valAx>
        <c:axId val="11087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1087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Noxa2/Tubulin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'NCF2'!$F$15:$G$23</c:f>
              <c:multiLvlStrCache>
                <c:ptCount val="9"/>
                <c:lvl>
                  <c:pt idx="0">
                    <c:v>14518</c:v>
                  </c:pt>
                  <c:pt idx="1">
                    <c:v>15850</c:v>
                  </c:pt>
                  <c:pt idx="2">
                    <c:v>16214</c:v>
                  </c:pt>
                  <c:pt idx="3">
                    <c:v>16216</c:v>
                  </c:pt>
                  <c:pt idx="4">
                    <c:v>16220</c:v>
                  </c:pt>
                  <c:pt idx="5">
                    <c:v>02131</c:v>
                  </c:pt>
                  <c:pt idx="6">
                    <c:v>02184</c:v>
                  </c:pt>
                  <c:pt idx="7">
                    <c:v>03715</c:v>
                  </c:pt>
                  <c:pt idx="8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Patient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  <c:pt idx="8">
                    <c:v>Control</c:v>
                  </c:pt>
                </c:lvl>
              </c:multiLvlStrCache>
            </c:multiLvlStrRef>
          </c:cat>
          <c:val>
            <c:numRef>
              <c:f>'NCF2'!$I$15:$I$23</c:f>
              <c:numCache>
                <c:formatCode>0.00E+00</c:formatCode>
                <c:ptCount val="9"/>
                <c:pt idx="0">
                  <c:v>0.1053030303030303</c:v>
                </c:pt>
                <c:pt idx="1">
                  <c:v>3.3258426966292137E-2</c:v>
                </c:pt>
                <c:pt idx="2">
                  <c:v>7.7617328519855602E-2</c:v>
                </c:pt>
                <c:pt idx="3">
                  <c:v>7.3877551020408161E-2</c:v>
                </c:pt>
                <c:pt idx="4">
                  <c:v>7.7611940298507459E-2</c:v>
                </c:pt>
                <c:pt idx="5">
                  <c:v>0.27320954907161804</c:v>
                </c:pt>
                <c:pt idx="6">
                  <c:v>0.2317829457364341</c:v>
                </c:pt>
                <c:pt idx="7">
                  <c:v>0.21476190476190476</c:v>
                </c:pt>
                <c:pt idx="8">
                  <c:v>0.10052083333333334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50144"/>
        <c:axId val="137356032"/>
      </c:barChart>
      <c:catAx>
        <c:axId val="13735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7356032"/>
        <c:crosses val="autoZero"/>
        <c:auto val="1"/>
        <c:lblAlgn val="ctr"/>
        <c:lblOffset val="100"/>
        <c:noMultiLvlLbl val="0"/>
      </c:catAx>
      <c:valAx>
        <c:axId val="13735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3735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hs Lymphoblast Noxa2/Tubulin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errBars>
            <c:errBarType val="plus"/>
            <c:errValType val="cust"/>
            <c:noEndCap val="0"/>
            <c:plus>
              <c:numRef>
                <c:f>'NCF2'!$N$15:$N$16</c:f>
                <c:numCache>
                  <c:formatCode>General</c:formatCode>
                  <c:ptCount val="2"/>
                  <c:pt idx="0">
                    <c:v>2.5810919516638706E-2</c:v>
                  </c:pt>
                  <c:pt idx="1">
                    <c:v>7.3894160528258312E-2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'NCF2'!$L$15:$L$16</c:f>
              <c:strCache>
                <c:ptCount val="2"/>
                <c:pt idx="0">
                  <c:v>Patient</c:v>
                </c:pt>
                <c:pt idx="1">
                  <c:v>Control</c:v>
                </c:pt>
              </c:strCache>
            </c:strRef>
          </c:cat>
          <c:val>
            <c:numRef>
              <c:f>'NCF2'!$M$15:$M$16</c:f>
              <c:numCache>
                <c:formatCode>0.00E+00</c:formatCode>
                <c:ptCount val="2"/>
                <c:pt idx="0">
                  <c:v>7.3533655421618743E-2</c:v>
                </c:pt>
                <c:pt idx="1">
                  <c:v>0.20506880822582257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27776"/>
        <c:axId val="187781120"/>
      </c:barChart>
      <c:catAx>
        <c:axId val="18762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87781120"/>
        <c:crosses val="autoZero"/>
        <c:auto val="1"/>
        <c:lblAlgn val="ctr"/>
        <c:lblOffset val="100"/>
        <c:noMultiLvlLbl val="0"/>
      </c:catAx>
      <c:valAx>
        <c:axId val="18778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8762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hs</a:t>
            </a:r>
            <a:r>
              <a:rPr lang="en-US" baseline="0"/>
              <a:t> Lymphoblast PRDX2/Tubulin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1"/>
              </a:solidFill>
            </c:spPr>
          </c:dPt>
          <c:cat>
            <c:multiLvlStrRef>
              <c:f>PRDX2!$F$13:$G$20</c:f>
              <c:multiLvlStrCache>
                <c:ptCount val="8"/>
                <c:lvl>
                  <c:pt idx="0">
                    <c:v>14518</c:v>
                  </c:pt>
                  <c:pt idx="1">
                    <c:v>16214</c:v>
                  </c:pt>
                  <c:pt idx="2">
                    <c:v>16216</c:v>
                  </c:pt>
                  <c:pt idx="3">
                    <c:v>16220</c:v>
                  </c:pt>
                  <c:pt idx="4">
                    <c:v>2131</c:v>
                  </c:pt>
                  <c:pt idx="5">
                    <c:v>2184</c:v>
                  </c:pt>
                  <c:pt idx="6">
                    <c:v>3715</c:v>
                  </c:pt>
                  <c:pt idx="7">
                    <c:v>13068</c:v>
                  </c:pt>
                </c:lvl>
                <c:lvl>
                  <c:pt idx="0">
                    <c:v>Patient</c:v>
                  </c:pt>
                  <c:pt idx="1">
                    <c:v>Patient</c:v>
                  </c:pt>
                  <c:pt idx="2">
                    <c:v>Patient</c:v>
                  </c:pt>
                  <c:pt idx="3">
                    <c:v>Patient</c:v>
                  </c:pt>
                  <c:pt idx="4">
                    <c:v>Control</c:v>
                  </c:pt>
                  <c:pt idx="5">
                    <c:v>Control</c:v>
                  </c:pt>
                  <c:pt idx="6">
                    <c:v>Control</c:v>
                  </c:pt>
                  <c:pt idx="7">
                    <c:v>Control</c:v>
                  </c:pt>
                </c:lvl>
              </c:multiLvlStrCache>
            </c:multiLvlStrRef>
          </c:cat>
          <c:val>
            <c:numRef>
              <c:f>PRDX2!$I$13:$I$20</c:f>
              <c:numCache>
                <c:formatCode>0.00E+00</c:formatCode>
                <c:ptCount val="8"/>
                <c:pt idx="0">
                  <c:v>0.875</c:v>
                </c:pt>
                <c:pt idx="1">
                  <c:v>0.58024691358024694</c:v>
                </c:pt>
                <c:pt idx="2">
                  <c:v>0.91044776119402981</c:v>
                </c:pt>
                <c:pt idx="3">
                  <c:v>0.68656716417910446</c:v>
                </c:pt>
                <c:pt idx="4">
                  <c:v>0.88023952095808389</c:v>
                </c:pt>
                <c:pt idx="5">
                  <c:v>1.0638297872340425</c:v>
                </c:pt>
                <c:pt idx="6">
                  <c:v>0.70297029702970293</c:v>
                </c:pt>
                <c:pt idx="7">
                  <c:v>1.1016260162601625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45792"/>
        <c:axId val="110947328"/>
      </c:barChart>
      <c:catAx>
        <c:axId val="11094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0947328"/>
        <c:crosses val="autoZero"/>
        <c:auto val="1"/>
        <c:lblAlgn val="ctr"/>
        <c:lblOffset val="100"/>
        <c:noMultiLvlLbl val="0"/>
      </c:catAx>
      <c:valAx>
        <c:axId val="11094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Fluorescence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110945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4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microsoft.com/office/2007/relationships/hdphoto" Target="../media/hdphoto1.wdp"/><Relationship Id="rId5" Type="http://schemas.openxmlformats.org/officeDocument/2006/relationships/image" Target="../media/image23.png"/><Relationship Id="rId4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2.tiff"/><Relationship Id="rId1" Type="http://schemas.openxmlformats.org/officeDocument/2006/relationships/image" Target="../media/image11.tif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15.jpeg"/><Relationship Id="rId4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18.tiff"/><Relationship Id="rId1" Type="http://schemas.openxmlformats.org/officeDocument/2006/relationships/image" Target="../media/image17.tiff"/><Relationship Id="rId4" Type="http://schemas.openxmlformats.org/officeDocument/2006/relationships/chart" Target="../charts/chart1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617588</xdr:colOff>
      <xdr:row>71</xdr:row>
      <xdr:rowOff>98037</xdr:rowOff>
    </xdr:from>
    <xdr:ext cx="5118591" cy="301922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6463" y="13623537"/>
          <a:ext cx="5118591" cy="3019227"/>
        </a:xfrm>
        <a:prstGeom prst="rect">
          <a:avLst/>
        </a:prstGeom>
      </xdr:spPr>
    </xdr:pic>
    <xdr:clientData/>
  </xdr:oneCellAnchor>
  <xdr:oneCellAnchor>
    <xdr:from>
      <xdr:col>4</xdr:col>
      <xdr:colOff>631247</xdr:colOff>
      <xdr:row>49</xdr:row>
      <xdr:rowOff>63307</xdr:rowOff>
    </xdr:from>
    <xdr:ext cx="4842317" cy="3248621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0597" y="9397807"/>
          <a:ext cx="4842317" cy="324862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25</xdr:row>
      <xdr:rowOff>122464</xdr:rowOff>
    </xdr:from>
    <xdr:to>
      <xdr:col>7</xdr:col>
      <xdr:colOff>177574</xdr:colOff>
      <xdr:row>40</xdr:row>
      <xdr:rowOff>13607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44</xdr:row>
      <xdr:rowOff>69273</xdr:rowOff>
    </xdr:from>
    <xdr:to>
      <xdr:col>9</xdr:col>
      <xdr:colOff>527338</xdr:colOff>
      <xdr:row>45</xdr:row>
      <xdr:rowOff>121227</xdr:rowOff>
    </xdr:to>
    <xdr:sp macro="" textlink="">
      <xdr:nvSpPr>
        <xdr:cNvPr id="5" name="TextBox 4"/>
        <xdr:cNvSpPr txBox="1"/>
      </xdr:nvSpPr>
      <xdr:spPr>
        <a:xfrm>
          <a:off x="5659582" y="8451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25</xdr:row>
      <xdr:rowOff>125557</xdr:rowOff>
    </xdr:from>
    <xdr:to>
      <xdr:col>14</xdr:col>
      <xdr:colOff>11381</xdr:colOff>
      <xdr:row>40</xdr:row>
      <xdr:rowOff>16700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121226</xdr:colOff>
      <xdr:row>44</xdr:row>
      <xdr:rowOff>121240</xdr:rowOff>
    </xdr:from>
    <xdr:ext cx="4468091" cy="905332"/>
    <xdr:sp macro="" textlink="">
      <xdr:nvSpPr>
        <xdr:cNvPr id="7" name="TextBox 6"/>
        <xdr:cNvSpPr txBox="1"/>
      </xdr:nvSpPr>
      <xdr:spPr>
        <a:xfrm>
          <a:off x="3169226" y="8503240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5</xdr:col>
      <xdr:colOff>108236</xdr:colOff>
      <xdr:row>66</xdr:row>
      <xdr:rowOff>169718</xdr:rowOff>
    </xdr:from>
    <xdr:ext cx="4468091" cy="905332"/>
    <xdr:sp macro="" textlink="">
      <xdr:nvSpPr>
        <xdr:cNvPr id="8" name="TextBox 7"/>
        <xdr:cNvSpPr txBox="1"/>
      </xdr:nvSpPr>
      <xdr:spPr>
        <a:xfrm>
          <a:off x="3156236" y="12742718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4</xdr:col>
      <xdr:colOff>242454</xdr:colOff>
      <xdr:row>61</xdr:row>
      <xdr:rowOff>69269</xdr:rowOff>
    </xdr:from>
    <xdr:ext cx="553934" cy="436786"/>
    <xdr:sp macro="" textlink="">
      <xdr:nvSpPr>
        <xdr:cNvPr id="9" name="TextBox 8"/>
        <xdr:cNvSpPr txBox="1"/>
      </xdr:nvSpPr>
      <xdr:spPr>
        <a:xfrm>
          <a:off x="2680854" y="11689769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Fxn</a:t>
          </a:r>
        </a:p>
        <a:p>
          <a:r>
            <a:rPr lang="en-US" sz="1100" b="1"/>
            <a:t>14kDa</a:t>
          </a:r>
        </a:p>
      </xdr:txBody>
    </xdr:sp>
    <xdr:clientData/>
  </xdr:oneCellAnchor>
  <xdr:oneCellAnchor>
    <xdr:from>
      <xdr:col>4</xdr:col>
      <xdr:colOff>152400</xdr:colOff>
      <xdr:row>73</xdr:row>
      <xdr:rowOff>187027</xdr:rowOff>
    </xdr:from>
    <xdr:ext cx="626646" cy="436786"/>
    <xdr:sp macro="" textlink="">
      <xdr:nvSpPr>
        <xdr:cNvPr id="10" name="TextBox 9"/>
        <xdr:cNvSpPr txBox="1"/>
      </xdr:nvSpPr>
      <xdr:spPr>
        <a:xfrm>
          <a:off x="2590800" y="14093527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12</xdr:col>
      <xdr:colOff>242454</xdr:colOff>
      <xdr:row>49</xdr:row>
      <xdr:rowOff>173181</xdr:rowOff>
    </xdr:from>
    <xdr:ext cx="5126740" cy="432955"/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35" b="71126"/>
        <a:stretch/>
      </xdr:blipFill>
      <xdr:spPr>
        <a:xfrm>
          <a:off x="7557654" y="9507681"/>
          <a:ext cx="5126740" cy="432955"/>
        </a:xfrm>
        <a:prstGeom prst="rect">
          <a:avLst/>
        </a:prstGeom>
      </xdr:spPr>
    </xdr:pic>
    <xdr:clientData/>
  </xdr:oneCellAnchor>
  <xdr:oneCellAnchor>
    <xdr:from>
      <xdr:col>12</xdr:col>
      <xdr:colOff>204159</xdr:colOff>
      <xdr:row>48</xdr:row>
      <xdr:rowOff>17318</xdr:rowOff>
    </xdr:from>
    <xdr:ext cx="4850466" cy="381000"/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152" b="16120"/>
        <a:stretch/>
      </xdr:blipFill>
      <xdr:spPr>
        <a:xfrm>
          <a:off x="7519359" y="9161318"/>
          <a:ext cx="4850466" cy="381000"/>
        </a:xfrm>
        <a:prstGeom prst="rect">
          <a:avLst/>
        </a:prstGeom>
      </xdr:spPr>
    </xdr:pic>
    <xdr:clientData/>
  </xdr:oneCellAnchor>
  <xdr:oneCellAnchor>
    <xdr:from>
      <xdr:col>12</xdr:col>
      <xdr:colOff>750547</xdr:colOff>
      <xdr:row>42</xdr:row>
      <xdr:rowOff>89647</xdr:rowOff>
    </xdr:from>
    <xdr:ext cx="4468091" cy="1092776"/>
    <xdr:sp macro="" textlink="">
      <xdr:nvSpPr>
        <xdr:cNvPr id="13" name="TextBox 12"/>
        <xdr:cNvSpPr txBox="1"/>
      </xdr:nvSpPr>
      <xdr:spPr>
        <a:xfrm>
          <a:off x="7922872" y="8090647"/>
          <a:ext cx="4468091" cy="1092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11</xdr:col>
      <xdr:colOff>568036</xdr:colOff>
      <xdr:row>48</xdr:row>
      <xdr:rowOff>13851</xdr:rowOff>
    </xdr:from>
    <xdr:ext cx="553934" cy="436786"/>
    <xdr:sp macro="" textlink="">
      <xdr:nvSpPr>
        <xdr:cNvPr id="14" name="TextBox 13"/>
        <xdr:cNvSpPr txBox="1"/>
      </xdr:nvSpPr>
      <xdr:spPr>
        <a:xfrm>
          <a:off x="7273636" y="9157851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Fxn</a:t>
          </a:r>
        </a:p>
        <a:p>
          <a:r>
            <a:rPr lang="en-US" sz="1100" b="1"/>
            <a:t>14kDa</a:t>
          </a:r>
        </a:p>
      </xdr:txBody>
    </xdr:sp>
    <xdr:clientData/>
  </xdr:oneCellAnchor>
  <xdr:oneCellAnchor>
    <xdr:from>
      <xdr:col>11</xdr:col>
      <xdr:colOff>547255</xdr:colOff>
      <xdr:row>49</xdr:row>
      <xdr:rowOff>183563</xdr:rowOff>
    </xdr:from>
    <xdr:ext cx="626646" cy="436786"/>
    <xdr:sp macro="" textlink="">
      <xdr:nvSpPr>
        <xdr:cNvPr id="15" name="TextBox 14"/>
        <xdr:cNvSpPr txBox="1"/>
      </xdr:nvSpPr>
      <xdr:spPr>
        <a:xfrm>
          <a:off x="7252855" y="9518063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848589</xdr:colOff>
      <xdr:row>49</xdr:row>
      <xdr:rowOff>17296</xdr:rowOff>
    </xdr:from>
    <xdr:ext cx="4589319" cy="287439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864" y="9351796"/>
          <a:ext cx="4589319" cy="2874391"/>
        </a:xfrm>
        <a:prstGeom prst="rect">
          <a:avLst/>
        </a:prstGeom>
      </xdr:spPr>
    </xdr:pic>
    <xdr:clientData/>
  </xdr:oneCellAnchor>
  <xdr:oneCellAnchor>
    <xdr:from>
      <xdr:col>4</xdr:col>
      <xdr:colOff>825408</xdr:colOff>
      <xdr:row>70</xdr:row>
      <xdr:rowOff>80721</xdr:rowOff>
    </xdr:from>
    <xdr:ext cx="4584249" cy="2871216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4733" y="13415721"/>
          <a:ext cx="4584249" cy="287121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25</xdr:row>
      <xdr:rowOff>122464</xdr:rowOff>
    </xdr:from>
    <xdr:to>
      <xdr:col>7</xdr:col>
      <xdr:colOff>177574</xdr:colOff>
      <xdr:row>40</xdr:row>
      <xdr:rowOff>13607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44</xdr:row>
      <xdr:rowOff>69273</xdr:rowOff>
    </xdr:from>
    <xdr:to>
      <xdr:col>9</xdr:col>
      <xdr:colOff>527338</xdr:colOff>
      <xdr:row>45</xdr:row>
      <xdr:rowOff>121227</xdr:rowOff>
    </xdr:to>
    <xdr:sp macro="" textlink="">
      <xdr:nvSpPr>
        <xdr:cNvPr id="5" name="TextBox 4"/>
        <xdr:cNvSpPr txBox="1"/>
      </xdr:nvSpPr>
      <xdr:spPr>
        <a:xfrm>
          <a:off x="5659582" y="8451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25</xdr:row>
      <xdr:rowOff>125557</xdr:rowOff>
    </xdr:from>
    <xdr:to>
      <xdr:col>14</xdr:col>
      <xdr:colOff>11381</xdr:colOff>
      <xdr:row>40</xdr:row>
      <xdr:rowOff>16700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121226</xdr:colOff>
      <xdr:row>44</xdr:row>
      <xdr:rowOff>121240</xdr:rowOff>
    </xdr:from>
    <xdr:ext cx="4468091" cy="905332"/>
    <xdr:sp macro="" textlink="">
      <xdr:nvSpPr>
        <xdr:cNvPr id="7" name="TextBox 6"/>
        <xdr:cNvSpPr txBox="1"/>
      </xdr:nvSpPr>
      <xdr:spPr>
        <a:xfrm>
          <a:off x="3169226" y="8503240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5</xdr:col>
      <xdr:colOff>108236</xdr:colOff>
      <xdr:row>65</xdr:row>
      <xdr:rowOff>100448</xdr:rowOff>
    </xdr:from>
    <xdr:ext cx="4468091" cy="905332"/>
    <xdr:sp macro="" textlink="">
      <xdr:nvSpPr>
        <xdr:cNvPr id="8" name="TextBox 7"/>
        <xdr:cNvSpPr txBox="1"/>
      </xdr:nvSpPr>
      <xdr:spPr>
        <a:xfrm>
          <a:off x="3156236" y="12482948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4</xdr:col>
      <xdr:colOff>467591</xdr:colOff>
      <xdr:row>57</xdr:row>
      <xdr:rowOff>103905</xdr:rowOff>
    </xdr:from>
    <xdr:ext cx="553934" cy="436786"/>
    <xdr:sp macro="" textlink="">
      <xdr:nvSpPr>
        <xdr:cNvPr id="9" name="TextBox 8"/>
        <xdr:cNvSpPr txBox="1"/>
      </xdr:nvSpPr>
      <xdr:spPr>
        <a:xfrm>
          <a:off x="2905991" y="10962405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MB</a:t>
          </a:r>
        </a:p>
        <a:p>
          <a:r>
            <a:rPr lang="en-US" sz="1100" b="1"/>
            <a:t>17kDa</a:t>
          </a:r>
        </a:p>
      </xdr:txBody>
    </xdr:sp>
    <xdr:clientData/>
  </xdr:oneCellAnchor>
  <xdr:oneCellAnchor>
    <xdr:from>
      <xdr:col>4</xdr:col>
      <xdr:colOff>152400</xdr:colOff>
      <xdr:row>72</xdr:row>
      <xdr:rowOff>117757</xdr:rowOff>
    </xdr:from>
    <xdr:ext cx="626646" cy="436786"/>
    <xdr:sp macro="" textlink="">
      <xdr:nvSpPr>
        <xdr:cNvPr id="10" name="TextBox 9"/>
        <xdr:cNvSpPr txBox="1"/>
      </xdr:nvSpPr>
      <xdr:spPr>
        <a:xfrm>
          <a:off x="2590800" y="13833757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415637</xdr:colOff>
      <xdr:row>46</xdr:row>
      <xdr:rowOff>99580</xdr:rowOff>
    </xdr:from>
    <xdr:ext cx="5126181" cy="384463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037" y="8862580"/>
          <a:ext cx="5126181" cy="3844637"/>
        </a:xfrm>
        <a:prstGeom prst="rect">
          <a:avLst/>
        </a:prstGeom>
      </xdr:spPr>
    </xdr:pic>
    <xdr:clientData/>
  </xdr:oneCellAnchor>
  <xdr:oneCellAnchor>
    <xdr:from>
      <xdr:col>4</xdr:col>
      <xdr:colOff>375136</xdr:colOff>
      <xdr:row>68</xdr:row>
      <xdr:rowOff>98038</xdr:rowOff>
    </xdr:from>
    <xdr:ext cx="5129784" cy="3847338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536" y="13052038"/>
          <a:ext cx="5129784" cy="3847338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25</xdr:row>
      <xdr:rowOff>122464</xdr:rowOff>
    </xdr:from>
    <xdr:to>
      <xdr:col>7</xdr:col>
      <xdr:colOff>177574</xdr:colOff>
      <xdr:row>40</xdr:row>
      <xdr:rowOff>13607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44</xdr:row>
      <xdr:rowOff>69273</xdr:rowOff>
    </xdr:from>
    <xdr:to>
      <xdr:col>9</xdr:col>
      <xdr:colOff>527338</xdr:colOff>
      <xdr:row>45</xdr:row>
      <xdr:rowOff>121227</xdr:rowOff>
    </xdr:to>
    <xdr:sp macro="" textlink="">
      <xdr:nvSpPr>
        <xdr:cNvPr id="5" name="TextBox 4"/>
        <xdr:cNvSpPr txBox="1"/>
      </xdr:nvSpPr>
      <xdr:spPr>
        <a:xfrm>
          <a:off x="5659582" y="8451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25</xdr:row>
      <xdr:rowOff>125557</xdr:rowOff>
    </xdr:from>
    <xdr:to>
      <xdr:col>14</xdr:col>
      <xdr:colOff>11381</xdr:colOff>
      <xdr:row>40</xdr:row>
      <xdr:rowOff>16700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121226</xdr:colOff>
      <xdr:row>44</xdr:row>
      <xdr:rowOff>121240</xdr:rowOff>
    </xdr:from>
    <xdr:ext cx="4468091" cy="905332"/>
    <xdr:sp macro="" textlink="">
      <xdr:nvSpPr>
        <xdr:cNvPr id="7" name="TextBox 6"/>
        <xdr:cNvSpPr txBox="1"/>
      </xdr:nvSpPr>
      <xdr:spPr>
        <a:xfrm>
          <a:off x="3169226" y="8503240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5</xdr:col>
      <xdr:colOff>108236</xdr:colOff>
      <xdr:row>65</xdr:row>
      <xdr:rowOff>169720</xdr:rowOff>
    </xdr:from>
    <xdr:ext cx="4468091" cy="905332"/>
    <xdr:sp macro="" textlink="">
      <xdr:nvSpPr>
        <xdr:cNvPr id="8" name="TextBox 7"/>
        <xdr:cNvSpPr txBox="1"/>
      </xdr:nvSpPr>
      <xdr:spPr>
        <a:xfrm>
          <a:off x="3156236" y="12552220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4</xdr:col>
      <xdr:colOff>0</xdr:colOff>
      <xdr:row>60</xdr:row>
      <xdr:rowOff>121227</xdr:rowOff>
    </xdr:from>
    <xdr:ext cx="577338" cy="436786"/>
    <xdr:sp macro="" textlink="">
      <xdr:nvSpPr>
        <xdr:cNvPr id="9" name="TextBox 8"/>
        <xdr:cNvSpPr txBox="1"/>
      </xdr:nvSpPr>
      <xdr:spPr>
        <a:xfrm>
          <a:off x="2438400" y="11551227"/>
          <a:ext cx="57733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PRDX5</a:t>
          </a:r>
        </a:p>
        <a:p>
          <a:r>
            <a:rPr lang="en-US" sz="1100" b="1"/>
            <a:t>17kDa</a:t>
          </a:r>
        </a:p>
      </xdr:txBody>
    </xdr:sp>
    <xdr:clientData/>
  </xdr:oneCellAnchor>
  <xdr:oneCellAnchor>
    <xdr:from>
      <xdr:col>4</xdr:col>
      <xdr:colOff>100446</xdr:colOff>
      <xdr:row>75</xdr:row>
      <xdr:rowOff>117757</xdr:rowOff>
    </xdr:from>
    <xdr:ext cx="626646" cy="436786"/>
    <xdr:sp macro="" textlink="">
      <xdr:nvSpPr>
        <xdr:cNvPr id="10" name="TextBox 9"/>
        <xdr:cNvSpPr txBox="1"/>
      </xdr:nvSpPr>
      <xdr:spPr>
        <a:xfrm>
          <a:off x="2538846" y="14405257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12</xdr:col>
      <xdr:colOff>317592</xdr:colOff>
      <xdr:row>49</xdr:row>
      <xdr:rowOff>34636</xdr:rowOff>
    </xdr:from>
    <xdr:ext cx="5126181" cy="484909"/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369" b="18018"/>
        <a:stretch/>
      </xdr:blipFill>
      <xdr:spPr>
        <a:xfrm>
          <a:off x="7632792" y="9369136"/>
          <a:ext cx="5126181" cy="484909"/>
        </a:xfrm>
        <a:prstGeom prst="rect">
          <a:avLst/>
        </a:prstGeom>
      </xdr:spPr>
    </xdr:pic>
    <xdr:clientData/>
  </xdr:oneCellAnchor>
  <xdr:oneCellAnchor>
    <xdr:from>
      <xdr:col>12</xdr:col>
      <xdr:colOff>311726</xdr:colOff>
      <xdr:row>51</xdr:row>
      <xdr:rowOff>138546</xdr:rowOff>
    </xdr:from>
    <xdr:ext cx="5129784" cy="398318"/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7851" b="51796"/>
        <a:stretch/>
      </xdr:blipFill>
      <xdr:spPr>
        <a:xfrm>
          <a:off x="7626926" y="9854046"/>
          <a:ext cx="5129784" cy="398318"/>
        </a:xfrm>
        <a:prstGeom prst="rect">
          <a:avLst/>
        </a:prstGeom>
      </xdr:spPr>
    </xdr:pic>
    <xdr:clientData/>
  </xdr:oneCellAnchor>
  <xdr:oneCellAnchor>
    <xdr:from>
      <xdr:col>13</xdr:col>
      <xdr:colOff>190499</xdr:colOff>
      <xdr:row>44</xdr:row>
      <xdr:rowOff>69273</xdr:rowOff>
    </xdr:from>
    <xdr:ext cx="4468091" cy="905332"/>
    <xdr:sp macro="" textlink="">
      <xdr:nvSpPr>
        <xdr:cNvPr id="13" name="TextBox 12"/>
        <xdr:cNvSpPr txBox="1"/>
      </xdr:nvSpPr>
      <xdr:spPr>
        <a:xfrm>
          <a:off x="8115299" y="8451273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11</xdr:col>
      <xdr:colOff>865910</xdr:colOff>
      <xdr:row>48</xdr:row>
      <xdr:rowOff>173169</xdr:rowOff>
    </xdr:from>
    <xdr:ext cx="577338" cy="436786"/>
    <xdr:sp macro="" textlink="">
      <xdr:nvSpPr>
        <xdr:cNvPr id="14" name="TextBox 13"/>
        <xdr:cNvSpPr txBox="1"/>
      </xdr:nvSpPr>
      <xdr:spPr>
        <a:xfrm>
          <a:off x="7314335" y="9317169"/>
          <a:ext cx="57733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PRDX5</a:t>
          </a:r>
        </a:p>
        <a:p>
          <a:r>
            <a:rPr lang="en-US" sz="1100" b="1"/>
            <a:t>17kDa</a:t>
          </a:r>
        </a:p>
      </xdr:txBody>
    </xdr:sp>
    <xdr:clientData/>
  </xdr:oneCellAnchor>
  <xdr:oneCellAnchor>
    <xdr:from>
      <xdr:col>11</xdr:col>
      <xdr:colOff>845128</xdr:colOff>
      <xdr:row>51</xdr:row>
      <xdr:rowOff>117744</xdr:rowOff>
    </xdr:from>
    <xdr:ext cx="626646" cy="436786"/>
    <xdr:sp macro="" textlink="">
      <xdr:nvSpPr>
        <xdr:cNvPr id="15" name="TextBox 14"/>
        <xdr:cNvSpPr txBox="1"/>
      </xdr:nvSpPr>
      <xdr:spPr>
        <a:xfrm>
          <a:off x="7312603" y="983324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381000</xdr:colOff>
      <xdr:row>69</xdr:row>
      <xdr:rowOff>113149</xdr:rowOff>
    </xdr:from>
    <xdr:to>
      <xdr:col>21</xdr:col>
      <xdr:colOff>57150</xdr:colOff>
      <xdr:row>72</xdr:row>
      <xdr:rowOff>95647</xdr:rowOff>
    </xdr:to>
    <xdr:sp macro="" textlink="">
      <xdr:nvSpPr>
        <xdr:cNvPr id="30" name="TextBox 2"/>
        <xdr:cNvSpPr txBox="1"/>
      </xdr:nvSpPr>
      <xdr:spPr>
        <a:xfrm>
          <a:off x="12811125" y="13257649"/>
          <a:ext cx="914400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Tubulin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50kDa</a:t>
          </a:r>
        </a:p>
      </xdr:txBody>
    </xdr:sp>
    <xdr:clientData/>
  </xdr:twoCellAnchor>
  <xdr:twoCellAnchor>
    <xdr:from>
      <xdr:col>5</xdr:col>
      <xdr:colOff>133350</xdr:colOff>
      <xdr:row>66</xdr:row>
      <xdr:rowOff>111204</xdr:rowOff>
    </xdr:from>
    <xdr:to>
      <xdr:col>6</xdr:col>
      <xdr:colOff>383380</xdr:colOff>
      <xdr:row>69</xdr:row>
      <xdr:rowOff>93702</xdr:rowOff>
    </xdr:to>
    <xdr:sp macro="" textlink="">
      <xdr:nvSpPr>
        <xdr:cNvPr id="56" name="TextBox 7"/>
        <xdr:cNvSpPr txBox="1"/>
      </xdr:nvSpPr>
      <xdr:spPr>
        <a:xfrm>
          <a:off x="3895725" y="12684204"/>
          <a:ext cx="869155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NCF2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67kDa</a:t>
          </a:r>
        </a:p>
      </xdr:txBody>
    </xdr:sp>
    <xdr:clientData/>
  </xdr:twoCellAnchor>
  <xdr:twoCellAnchor editAs="oneCell">
    <xdr:from>
      <xdr:col>6</xdr:col>
      <xdr:colOff>413516</xdr:colOff>
      <xdr:row>66</xdr:row>
      <xdr:rowOff>145833</xdr:rowOff>
    </xdr:from>
    <xdr:to>
      <xdr:col>9</xdr:col>
      <xdr:colOff>108384</xdr:colOff>
      <xdr:row>72</xdr:row>
      <xdr:rowOff>109257</xdr:rowOff>
    </xdr:to>
    <xdr:pic>
      <xdr:nvPicPr>
        <xdr:cNvPr id="58" name="Picture 5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4" r="68803"/>
        <a:stretch/>
      </xdr:blipFill>
      <xdr:spPr bwMode="auto">
        <a:xfrm>
          <a:off x="4770363" y="12006139"/>
          <a:ext cx="1523668" cy="103918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269557</xdr:colOff>
      <xdr:row>61</xdr:row>
      <xdr:rowOff>64097</xdr:rowOff>
    </xdr:from>
    <xdr:to>
      <xdr:col>4</xdr:col>
      <xdr:colOff>142875</xdr:colOff>
      <xdr:row>66</xdr:row>
      <xdr:rowOff>110232</xdr:rowOff>
    </xdr:to>
    <xdr:sp macro="" textlink="">
      <xdr:nvSpPr>
        <xdr:cNvPr id="59" name="TextBox 10"/>
        <xdr:cNvSpPr txBox="1"/>
      </xdr:nvSpPr>
      <xdr:spPr>
        <a:xfrm>
          <a:off x="2797604" y="11027932"/>
          <a:ext cx="482918" cy="942606"/>
        </a:xfrm>
        <a:prstGeom prst="rect">
          <a:avLst/>
        </a:prstGeom>
        <a:noFill/>
      </xdr:spPr>
      <xdr:txBody>
        <a:bodyPr vert="vert270" wrap="square" rtlCol="0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Control</a:t>
          </a:r>
        </a:p>
      </xdr:txBody>
    </xdr:sp>
    <xdr:clientData/>
  </xdr:twoCellAnchor>
  <xdr:twoCellAnchor>
    <xdr:from>
      <xdr:col>2</xdr:col>
      <xdr:colOff>161925</xdr:colOff>
      <xdr:row>61</xdr:row>
      <xdr:rowOff>3179</xdr:rowOff>
    </xdr:from>
    <xdr:to>
      <xdr:col>3</xdr:col>
      <xdr:colOff>31880</xdr:colOff>
      <xdr:row>66</xdr:row>
      <xdr:rowOff>110232</xdr:rowOff>
    </xdr:to>
    <xdr:sp macro="" textlink="">
      <xdr:nvSpPr>
        <xdr:cNvPr id="60" name="Rectangle 59"/>
        <xdr:cNvSpPr/>
      </xdr:nvSpPr>
      <xdr:spPr>
        <a:xfrm>
          <a:off x="2080372" y="10967014"/>
          <a:ext cx="479555" cy="1003524"/>
        </a:xfrm>
        <a:prstGeom prst="rect">
          <a:avLst/>
        </a:prstGeom>
      </xdr:spPr>
      <xdr:txBody>
        <a:bodyPr vert="vert270" wrap="square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Patient</a:t>
          </a:r>
        </a:p>
      </xdr:txBody>
    </xdr:sp>
    <xdr:clientData/>
  </xdr:twoCellAnchor>
  <xdr:twoCellAnchor>
    <xdr:from>
      <xdr:col>9</xdr:col>
      <xdr:colOff>247650</xdr:colOff>
      <xdr:row>66</xdr:row>
      <xdr:rowOff>85710</xdr:rowOff>
    </xdr:from>
    <xdr:to>
      <xdr:col>11</xdr:col>
      <xdr:colOff>50922</xdr:colOff>
      <xdr:row>69</xdr:row>
      <xdr:rowOff>68208</xdr:rowOff>
    </xdr:to>
    <xdr:sp macro="" textlink="">
      <xdr:nvSpPr>
        <xdr:cNvPr id="61" name="TextBox 17"/>
        <xdr:cNvSpPr txBox="1"/>
      </xdr:nvSpPr>
      <xdr:spPr>
        <a:xfrm>
          <a:off x="6486525" y="12658710"/>
          <a:ext cx="1041522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PRDX5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17kDa</a:t>
          </a:r>
        </a:p>
      </xdr:txBody>
    </xdr:sp>
    <xdr:clientData/>
  </xdr:twoCellAnchor>
  <xdr:twoCellAnchor editAs="oneCell">
    <xdr:from>
      <xdr:col>15</xdr:col>
      <xdr:colOff>507266</xdr:colOff>
      <xdr:row>66</xdr:row>
      <xdr:rowOff>145833</xdr:rowOff>
    </xdr:from>
    <xdr:to>
      <xdr:col>18</xdr:col>
      <xdr:colOff>205514</xdr:colOff>
      <xdr:row>72</xdr:row>
      <xdr:rowOff>109257</xdr:rowOff>
    </xdr:to>
    <xdr:pic>
      <xdr:nvPicPr>
        <xdr:cNvPr id="63" name="Picture 62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13" y="12006139"/>
          <a:ext cx="1527048" cy="103918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14</xdr:col>
      <xdr:colOff>204847</xdr:colOff>
      <xdr:row>66</xdr:row>
      <xdr:rowOff>146990</xdr:rowOff>
    </xdr:from>
    <xdr:to>
      <xdr:col>15</xdr:col>
      <xdr:colOff>500122</xdr:colOff>
      <xdr:row>69</xdr:row>
      <xdr:rowOff>129488</xdr:rowOff>
    </xdr:to>
    <xdr:sp macro="" textlink="">
      <xdr:nvSpPr>
        <xdr:cNvPr id="64" name="TextBox 17"/>
        <xdr:cNvSpPr txBox="1"/>
      </xdr:nvSpPr>
      <xdr:spPr>
        <a:xfrm>
          <a:off x="9438494" y="12007296"/>
          <a:ext cx="904875" cy="5203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PREX1 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186kDa</a:t>
          </a:r>
        </a:p>
      </xdr:txBody>
    </xdr:sp>
    <xdr:clientData/>
  </xdr:twoCellAnchor>
  <xdr:twoCellAnchor editAs="oneCell">
    <xdr:from>
      <xdr:col>21</xdr:col>
      <xdr:colOff>68790</xdr:colOff>
      <xdr:row>66</xdr:row>
      <xdr:rowOff>145833</xdr:rowOff>
    </xdr:from>
    <xdr:to>
      <xdr:col>23</xdr:col>
      <xdr:colOff>376638</xdr:colOff>
      <xdr:row>72</xdr:row>
      <xdr:rowOff>109257</xdr:rowOff>
    </xdr:to>
    <xdr:pic>
      <xdr:nvPicPr>
        <xdr:cNvPr id="65" name="Picture 64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9637" y="12006139"/>
          <a:ext cx="1527048" cy="103918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19</xdr:col>
      <xdr:colOff>30480</xdr:colOff>
      <xdr:row>66</xdr:row>
      <xdr:rowOff>121920</xdr:rowOff>
    </xdr:from>
    <xdr:to>
      <xdr:col>21</xdr:col>
      <xdr:colOff>57150</xdr:colOff>
      <xdr:row>69</xdr:row>
      <xdr:rowOff>104418</xdr:rowOff>
    </xdr:to>
    <xdr:sp macro="" textlink="">
      <xdr:nvSpPr>
        <xdr:cNvPr id="66" name="TextBox 17"/>
        <xdr:cNvSpPr txBox="1"/>
      </xdr:nvSpPr>
      <xdr:spPr>
        <a:xfrm>
          <a:off x="12460605" y="12694920"/>
          <a:ext cx="1264920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PDLIM1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37kDa</a:t>
          </a:r>
        </a:p>
      </xdr:txBody>
    </xdr:sp>
    <xdr:clientData/>
  </xdr:twoCellAnchor>
  <xdr:twoCellAnchor>
    <xdr:from>
      <xdr:col>8</xdr:col>
      <xdr:colOff>78951</xdr:colOff>
      <xdr:row>61</xdr:row>
      <xdr:rowOff>64097</xdr:rowOff>
    </xdr:from>
    <xdr:to>
      <xdr:col>8</xdr:col>
      <xdr:colOff>571394</xdr:colOff>
      <xdr:row>66</xdr:row>
      <xdr:rowOff>110232</xdr:rowOff>
    </xdr:to>
    <xdr:sp macro="" textlink="">
      <xdr:nvSpPr>
        <xdr:cNvPr id="67" name="TextBox 10"/>
        <xdr:cNvSpPr txBox="1"/>
      </xdr:nvSpPr>
      <xdr:spPr>
        <a:xfrm>
          <a:off x="5654998" y="11027932"/>
          <a:ext cx="492443" cy="942606"/>
        </a:xfrm>
        <a:prstGeom prst="rect">
          <a:avLst/>
        </a:prstGeom>
        <a:noFill/>
      </xdr:spPr>
      <xdr:txBody>
        <a:bodyPr vert="vert270" wrap="square" rtlCol="0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Control</a:t>
          </a:r>
        </a:p>
      </xdr:txBody>
    </xdr:sp>
    <xdr:clientData/>
  </xdr:twoCellAnchor>
  <xdr:twoCellAnchor>
    <xdr:from>
      <xdr:col>6</xdr:col>
      <xdr:colOff>590444</xdr:colOff>
      <xdr:row>61</xdr:row>
      <xdr:rowOff>74897</xdr:rowOff>
    </xdr:from>
    <xdr:to>
      <xdr:col>7</xdr:col>
      <xdr:colOff>460399</xdr:colOff>
      <xdr:row>66</xdr:row>
      <xdr:rowOff>110232</xdr:rowOff>
    </xdr:to>
    <xdr:sp macro="" textlink="">
      <xdr:nvSpPr>
        <xdr:cNvPr id="68" name="Rectangle 67"/>
        <xdr:cNvSpPr/>
      </xdr:nvSpPr>
      <xdr:spPr>
        <a:xfrm>
          <a:off x="4947291" y="11038732"/>
          <a:ext cx="479555" cy="931806"/>
        </a:xfrm>
        <a:prstGeom prst="rect">
          <a:avLst/>
        </a:prstGeom>
      </xdr:spPr>
      <xdr:txBody>
        <a:bodyPr vert="vert270" wrap="square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Patient</a:t>
          </a:r>
        </a:p>
      </xdr:txBody>
    </xdr:sp>
    <xdr:clientData/>
  </xdr:twoCellAnchor>
  <xdr:twoCellAnchor>
    <xdr:from>
      <xdr:col>1</xdr:col>
      <xdr:colOff>381000</xdr:colOff>
      <xdr:row>66</xdr:row>
      <xdr:rowOff>131802</xdr:rowOff>
    </xdr:from>
    <xdr:to>
      <xdr:col>2</xdr:col>
      <xdr:colOff>9525</xdr:colOff>
      <xdr:row>69</xdr:row>
      <xdr:rowOff>114300</xdr:rowOff>
    </xdr:to>
    <xdr:sp macro="" textlink="">
      <xdr:nvSpPr>
        <xdr:cNvPr id="75" name="TextBox 2"/>
        <xdr:cNvSpPr txBox="1"/>
      </xdr:nvSpPr>
      <xdr:spPr>
        <a:xfrm>
          <a:off x="990600" y="11992108"/>
          <a:ext cx="937372" cy="5203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SFTPD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75kDa</a:t>
          </a:r>
        </a:p>
      </xdr:txBody>
    </xdr:sp>
    <xdr:clientData/>
  </xdr:twoCellAnchor>
  <xdr:twoCellAnchor>
    <xdr:from>
      <xdr:col>5</xdr:col>
      <xdr:colOff>78447</xdr:colOff>
      <xdr:row>69</xdr:row>
      <xdr:rowOff>93702</xdr:rowOff>
    </xdr:from>
    <xdr:to>
      <xdr:col>6</xdr:col>
      <xdr:colOff>373722</xdr:colOff>
      <xdr:row>72</xdr:row>
      <xdr:rowOff>76200</xdr:rowOff>
    </xdr:to>
    <xdr:sp macro="" textlink="">
      <xdr:nvSpPr>
        <xdr:cNvPr id="76" name="TextBox 2"/>
        <xdr:cNvSpPr txBox="1"/>
      </xdr:nvSpPr>
      <xdr:spPr>
        <a:xfrm>
          <a:off x="3840822" y="13238202"/>
          <a:ext cx="914400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Tubulin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50kDa</a:t>
          </a:r>
        </a:p>
      </xdr:txBody>
    </xdr:sp>
    <xdr:clientData/>
  </xdr:twoCellAnchor>
  <xdr:twoCellAnchor>
    <xdr:from>
      <xdr:col>9</xdr:col>
      <xdr:colOff>374772</xdr:colOff>
      <xdr:row>69</xdr:row>
      <xdr:rowOff>93702</xdr:rowOff>
    </xdr:from>
    <xdr:to>
      <xdr:col>11</xdr:col>
      <xdr:colOff>50922</xdr:colOff>
      <xdr:row>72</xdr:row>
      <xdr:rowOff>76200</xdr:rowOff>
    </xdr:to>
    <xdr:sp macro="" textlink="">
      <xdr:nvSpPr>
        <xdr:cNvPr id="77" name="TextBox 2"/>
        <xdr:cNvSpPr txBox="1"/>
      </xdr:nvSpPr>
      <xdr:spPr>
        <a:xfrm>
          <a:off x="6613647" y="13238202"/>
          <a:ext cx="914400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Tubulin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50kDa</a:t>
          </a:r>
        </a:p>
      </xdr:txBody>
    </xdr:sp>
    <xdr:clientData/>
  </xdr:twoCellAnchor>
  <xdr:twoCellAnchor>
    <xdr:from>
      <xdr:col>1</xdr:col>
      <xdr:colOff>381000</xdr:colOff>
      <xdr:row>69</xdr:row>
      <xdr:rowOff>93702</xdr:rowOff>
    </xdr:from>
    <xdr:to>
      <xdr:col>2</xdr:col>
      <xdr:colOff>9525</xdr:colOff>
      <xdr:row>72</xdr:row>
      <xdr:rowOff>76200</xdr:rowOff>
    </xdr:to>
    <xdr:sp macro="" textlink="">
      <xdr:nvSpPr>
        <xdr:cNvPr id="78" name="TextBox 2"/>
        <xdr:cNvSpPr txBox="1"/>
      </xdr:nvSpPr>
      <xdr:spPr>
        <a:xfrm>
          <a:off x="990600" y="12491890"/>
          <a:ext cx="937372" cy="520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Tubulin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50kDa</a:t>
          </a:r>
        </a:p>
      </xdr:txBody>
    </xdr:sp>
    <xdr:clientData/>
  </xdr:twoCellAnchor>
  <xdr:twoCellAnchor>
    <xdr:from>
      <xdr:col>14</xdr:col>
      <xdr:colOff>211991</xdr:colOff>
      <xdr:row>69</xdr:row>
      <xdr:rowOff>99059</xdr:rowOff>
    </xdr:from>
    <xdr:to>
      <xdr:col>15</xdr:col>
      <xdr:colOff>507266</xdr:colOff>
      <xdr:row>72</xdr:row>
      <xdr:rowOff>81557</xdr:rowOff>
    </xdr:to>
    <xdr:sp macro="" textlink="">
      <xdr:nvSpPr>
        <xdr:cNvPr id="79" name="TextBox 2"/>
        <xdr:cNvSpPr txBox="1"/>
      </xdr:nvSpPr>
      <xdr:spPr>
        <a:xfrm>
          <a:off x="9546491" y="13243559"/>
          <a:ext cx="914400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Tubulin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50kDa</a:t>
          </a:r>
        </a:p>
      </xdr:txBody>
    </xdr:sp>
    <xdr:clientData/>
  </xdr:twoCellAnchor>
  <xdr:twoCellAnchor editAs="oneCell">
    <xdr:from>
      <xdr:col>1</xdr:col>
      <xdr:colOff>1270553</xdr:colOff>
      <xdr:row>66</xdr:row>
      <xdr:rowOff>145833</xdr:rowOff>
    </xdr:from>
    <xdr:to>
      <xdr:col>4</xdr:col>
      <xdr:colOff>267761</xdr:colOff>
      <xdr:row>72</xdr:row>
      <xdr:rowOff>109257</xdr:rowOff>
    </xdr:to>
    <xdr:pic>
      <xdr:nvPicPr>
        <xdr:cNvPr id="7" name="Picture 6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80153" y="12006139"/>
          <a:ext cx="1525255" cy="10391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1270553</xdr:colOff>
      <xdr:row>69</xdr:row>
      <xdr:rowOff>127546</xdr:rowOff>
    </xdr:from>
    <xdr:to>
      <xdr:col>4</xdr:col>
      <xdr:colOff>267761</xdr:colOff>
      <xdr:row>69</xdr:row>
      <xdr:rowOff>127546</xdr:rowOff>
    </xdr:to>
    <xdr:cxnSp macro="">
      <xdr:nvCxnSpPr>
        <xdr:cNvPr id="9" name="Straight Connector 8"/>
        <xdr:cNvCxnSpPr>
          <a:stCxn id="7" idx="1"/>
          <a:endCxn id="7" idx="3"/>
        </xdr:cNvCxnSpPr>
      </xdr:nvCxnSpPr>
      <xdr:spPr>
        <a:xfrm>
          <a:off x="1880153" y="12525734"/>
          <a:ext cx="152525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413516</xdr:colOff>
      <xdr:row>69</xdr:row>
      <xdr:rowOff>127546</xdr:rowOff>
    </xdr:from>
    <xdr:to>
      <xdr:col>9</xdr:col>
      <xdr:colOff>108384</xdr:colOff>
      <xdr:row>69</xdr:row>
      <xdr:rowOff>127546</xdr:rowOff>
    </xdr:to>
    <xdr:cxnSp macro="">
      <xdr:nvCxnSpPr>
        <xdr:cNvPr id="11" name="Straight Connector 10"/>
        <xdr:cNvCxnSpPr>
          <a:stCxn id="58" idx="1"/>
          <a:endCxn id="58" idx="3"/>
        </xdr:cNvCxnSpPr>
      </xdr:nvCxnSpPr>
      <xdr:spPr>
        <a:xfrm>
          <a:off x="4770363" y="12525734"/>
          <a:ext cx="1523668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86139</xdr:colOff>
      <xdr:row>66</xdr:row>
      <xdr:rowOff>145833</xdr:rowOff>
    </xdr:from>
    <xdr:to>
      <xdr:col>13</xdr:col>
      <xdr:colOff>393987</xdr:colOff>
      <xdr:row>72</xdr:row>
      <xdr:rowOff>109257</xdr:rowOff>
    </xdr:to>
    <xdr:pic>
      <xdr:nvPicPr>
        <xdr:cNvPr id="13" name="Picture 12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90986" y="12006139"/>
          <a:ext cx="1527048" cy="10391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86139</xdr:colOff>
      <xdr:row>69</xdr:row>
      <xdr:rowOff>127546</xdr:rowOff>
    </xdr:from>
    <xdr:to>
      <xdr:col>13</xdr:col>
      <xdr:colOff>393987</xdr:colOff>
      <xdr:row>69</xdr:row>
      <xdr:rowOff>127546</xdr:rowOff>
    </xdr:to>
    <xdr:cxnSp macro="">
      <xdr:nvCxnSpPr>
        <xdr:cNvPr id="15" name="Straight Connector 14"/>
        <xdr:cNvCxnSpPr>
          <a:stCxn id="13" idx="1"/>
          <a:endCxn id="13" idx="3"/>
        </xdr:cNvCxnSpPr>
      </xdr:nvCxnSpPr>
      <xdr:spPr>
        <a:xfrm>
          <a:off x="7490986" y="12525734"/>
          <a:ext cx="1527048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340273</xdr:colOff>
      <xdr:row>61</xdr:row>
      <xdr:rowOff>64098</xdr:rowOff>
    </xdr:from>
    <xdr:to>
      <xdr:col>13</xdr:col>
      <xdr:colOff>223116</xdr:colOff>
      <xdr:row>66</xdr:row>
      <xdr:rowOff>110232</xdr:rowOff>
    </xdr:to>
    <xdr:sp macro="" textlink="">
      <xdr:nvSpPr>
        <xdr:cNvPr id="55" name="TextBox 10"/>
        <xdr:cNvSpPr txBox="1"/>
      </xdr:nvSpPr>
      <xdr:spPr>
        <a:xfrm>
          <a:off x="8354720" y="11027933"/>
          <a:ext cx="492443" cy="942605"/>
        </a:xfrm>
        <a:prstGeom prst="rect">
          <a:avLst/>
        </a:prstGeom>
        <a:noFill/>
      </xdr:spPr>
      <xdr:txBody>
        <a:bodyPr vert="vert270" wrap="square" rtlCol="0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Control</a:t>
          </a:r>
        </a:p>
      </xdr:txBody>
    </xdr:sp>
    <xdr:clientData/>
  </xdr:twoCellAnchor>
  <xdr:twoCellAnchor>
    <xdr:from>
      <xdr:col>11</xdr:col>
      <xdr:colOff>242166</xdr:colOff>
      <xdr:row>61</xdr:row>
      <xdr:rowOff>74898</xdr:rowOff>
    </xdr:from>
    <xdr:to>
      <xdr:col>12</xdr:col>
      <xdr:colOff>112121</xdr:colOff>
      <xdr:row>66</xdr:row>
      <xdr:rowOff>110232</xdr:rowOff>
    </xdr:to>
    <xdr:sp macro="" textlink="">
      <xdr:nvSpPr>
        <xdr:cNvPr id="80" name="Rectangle 79"/>
        <xdr:cNvSpPr/>
      </xdr:nvSpPr>
      <xdr:spPr>
        <a:xfrm>
          <a:off x="7647013" y="11038733"/>
          <a:ext cx="479555" cy="931805"/>
        </a:xfrm>
        <a:prstGeom prst="rect">
          <a:avLst/>
        </a:prstGeom>
      </xdr:spPr>
      <xdr:txBody>
        <a:bodyPr vert="vert270" wrap="square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Patient</a:t>
          </a:r>
        </a:p>
      </xdr:txBody>
    </xdr:sp>
    <xdr:clientData/>
  </xdr:twoCellAnchor>
  <xdr:twoCellAnchor>
    <xdr:from>
      <xdr:col>17</xdr:col>
      <xdr:colOff>196837</xdr:colOff>
      <xdr:row>61</xdr:row>
      <xdr:rowOff>64098</xdr:rowOff>
    </xdr:from>
    <xdr:to>
      <xdr:col>18</xdr:col>
      <xdr:colOff>79680</xdr:colOff>
      <xdr:row>66</xdr:row>
      <xdr:rowOff>110232</xdr:rowOff>
    </xdr:to>
    <xdr:sp macro="" textlink="">
      <xdr:nvSpPr>
        <xdr:cNvPr id="83" name="TextBox 10"/>
        <xdr:cNvSpPr txBox="1"/>
      </xdr:nvSpPr>
      <xdr:spPr>
        <a:xfrm>
          <a:off x="11259284" y="11027933"/>
          <a:ext cx="492443" cy="942605"/>
        </a:xfrm>
        <a:prstGeom prst="rect">
          <a:avLst/>
        </a:prstGeom>
        <a:noFill/>
      </xdr:spPr>
      <xdr:txBody>
        <a:bodyPr vert="vert270" wrap="square" rtlCol="0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Control</a:t>
          </a:r>
        </a:p>
      </xdr:txBody>
    </xdr:sp>
    <xdr:clientData/>
  </xdr:twoCellAnchor>
  <xdr:twoCellAnchor>
    <xdr:from>
      <xdr:col>16</xdr:col>
      <xdr:colOff>98730</xdr:colOff>
      <xdr:row>61</xdr:row>
      <xdr:rowOff>74898</xdr:rowOff>
    </xdr:from>
    <xdr:to>
      <xdr:col>16</xdr:col>
      <xdr:colOff>578285</xdr:colOff>
      <xdr:row>66</xdr:row>
      <xdr:rowOff>110232</xdr:rowOff>
    </xdr:to>
    <xdr:sp macro="" textlink="">
      <xdr:nvSpPr>
        <xdr:cNvPr id="84" name="Rectangle 83"/>
        <xdr:cNvSpPr/>
      </xdr:nvSpPr>
      <xdr:spPr>
        <a:xfrm>
          <a:off x="10551577" y="11038733"/>
          <a:ext cx="479555" cy="931805"/>
        </a:xfrm>
        <a:prstGeom prst="rect">
          <a:avLst/>
        </a:prstGeom>
      </xdr:spPr>
      <xdr:txBody>
        <a:bodyPr vert="vert270" wrap="square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Patient</a:t>
          </a:r>
        </a:p>
      </xdr:txBody>
    </xdr:sp>
    <xdr:clientData/>
  </xdr:twoCellAnchor>
  <xdr:twoCellAnchor>
    <xdr:from>
      <xdr:col>22</xdr:col>
      <xdr:colOff>340272</xdr:colOff>
      <xdr:row>61</xdr:row>
      <xdr:rowOff>64098</xdr:rowOff>
    </xdr:from>
    <xdr:to>
      <xdr:col>23</xdr:col>
      <xdr:colOff>223115</xdr:colOff>
      <xdr:row>66</xdr:row>
      <xdr:rowOff>110232</xdr:rowOff>
    </xdr:to>
    <xdr:sp macro="" textlink="">
      <xdr:nvSpPr>
        <xdr:cNvPr id="85" name="TextBox 10"/>
        <xdr:cNvSpPr txBox="1"/>
      </xdr:nvSpPr>
      <xdr:spPr>
        <a:xfrm>
          <a:off x="14450719" y="11027933"/>
          <a:ext cx="492443" cy="942605"/>
        </a:xfrm>
        <a:prstGeom prst="rect">
          <a:avLst/>
        </a:prstGeom>
        <a:noFill/>
      </xdr:spPr>
      <xdr:txBody>
        <a:bodyPr vert="vert270" wrap="square" rtlCol="0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Control</a:t>
          </a:r>
        </a:p>
      </xdr:txBody>
    </xdr:sp>
    <xdr:clientData/>
  </xdr:twoCellAnchor>
  <xdr:twoCellAnchor>
    <xdr:from>
      <xdr:col>21</xdr:col>
      <xdr:colOff>242165</xdr:colOff>
      <xdr:row>61</xdr:row>
      <xdr:rowOff>74898</xdr:rowOff>
    </xdr:from>
    <xdr:to>
      <xdr:col>22</xdr:col>
      <xdr:colOff>112120</xdr:colOff>
      <xdr:row>66</xdr:row>
      <xdr:rowOff>110232</xdr:rowOff>
    </xdr:to>
    <xdr:sp macro="" textlink="">
      <xdr:nvSpPr>
        <xdr:cNvPr id="86" name="Rectangle 85"/>
        <xdr:cNvSpPr/>
      </xdr:nvSpPr>
      <xdr:spPr>
        <a:xfrm>
          <a:off x="13743012" y="11038733"/>
          <a:ext cx="479555" cy="931805"/>
        </a:xfrm>
        <a:prstGeom prst="rect">
          <a:avLst/>
        </a:prstGeom>
      </xdr:spPr>
      <xdr:txBody>
        <a:bodyPr vert="vert270" wrap="square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Patient</a:t>
          </a:r>
        </a:p>
      </xdr:txBody>
    </xdr:sp>
    <xdr:clientData/>
  </xdr:twoCellAnchor>
  <xdr:twoCellAnchor>
    <xdr:from>
      <xdr:col>15</xdr:col>
      <xdr:colOff>507266</xdr:colOff>
      <xdr:row>69</xdr:row>
      <xdr:rowOff>127546</xdr:rowOff>
    </xdr:from>
    <xdr:to>
      <xdr:col>18</xdr:col>
      <xdr:colOff>205514</xdr:colOff>
      <xdr:row>69</xdr:row>
      <xdr:rowOff>127546</xdr:rowOff>
    </xdr:to>
    <xdr:cxnSp macro="">
      <xdr:nvCxnSpPr>
        <xdr:cNvPr id="21" name="Straight Connector 20"/>
        <xdr:cNvCxnSpPr>
          <a:stCxn id="63" idx="1"/>
          <a:endCxn id="63" idx="3"/>
        </xdr:cNvCxnSpPr>
      </xdr:nvCxnSpPr>
      <xdr:spPr>
        <a:xfrm>
          <a:off x="10350513" y="12525734"/>
          <a:ext cx="1527048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68790</xdr:colOff>
      <xdr:row>69</xdr:row>
      <xdr:rowOff>127546</xdr:rowOff>
    </xdr:from>
    <xdr:to>
      <xdr:col>23</xdr:col>
      <xdr:colOff>376638</xdr:colOff>
      <xdr:row>69</xdr:row>
      <xdr:rowOff>127546</xdr:rowOff>
    </xdr:to>
    <xdr:cxnSp macro="">
      <xdr:nvCxnSpPr>
        <xdr:cNvPr id="23" name="Straight Connector 22"/>
        <xdr:cNvCxnSpPr>
          <a:stCxn id="65" idx="1"/>
          <a:endCxn id="65" idx="3"/>
        </xdr:cNvCxnSpPr>
      </xdr:nvCxnSpPr>
      <xdr:spPr>
        <a:xfrm>
          <a:off x="13569637" y="12525734"/>
          <a:ext cx="1527048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26</xdr:col>
      <xdr:colOff>241588</xdr:colOff>
      <xdr:row>67</xdr:row>
      <xdr:rowOff>34637</xdr:rowOff>
    </xdr:from>
    <xdr:to>
      <xdr:col>28</xdr:col>
      <xdr:colOff>546521</xdr:colOff>
      <xdr:row>72</xdr:row>
      <xdr:rowOff>45388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76543" y="12573001"/>
          <a:ext cx="1517205" cy="9632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26</xdr:col>
      <xdr:colOff>241588</xdr:colOff>
      <xdr:row>69</xdr:row>
      <xdr:rowOff>135263</xdr:rowOff>
    </xdr:from>
    <xdr:to>
      <xdr:col>28</xdr:col>
      <xdr:colOff>546521</xdr:colOff>
      <xdr:row>69</xdr:row>
      <xdr:rowOff>135263</xdr:rowOff>
    </xdr:to>
    <xdr:cxnSp macro="">
      <xdr:nvCxnSpPr>
        <xdr:cNvPr id="53" name="Straight Connector 52"/>
        <xdr:cNvCxnSpPr>
          <a:stCxn id="8" idx="1"/>
          <a:endCxn id="8" idx="3"/>
        </xdr:cNvCxnSpPr>
      </xdr:nvCxnSpPr>
      <xdr:spPr>
        <a:xfrm>
          <a:off x="16676543" y="13054627"/>
          <a:ext cx="151720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451138</xdr:colOff>
      <xdr:row>66</xdr:row>
      <xdr:rowOff>129872</xdr:rowOff>
    </xdr:from>
    <xdr:to>
      <xdr:col>26</xdr:col>
      <xdr:colOff>254410</xdr:colOff>
      <xdr:row>69</xdr:row>
      <xdr:rowOff>112370</xdr:rowOff>
    </xdr:to>
    <xdr:sp macro="" textlink="">
      <xdr:nvSpPr>
        <xdr:cNvPr id="57" name="TextBox 17"/>
        <xdr:cNvSpPr txBox="1"/>
      </xdr:nvSpPr>
      <xdr:spPr>
        <a:xfrm>
          <a:off x="15673820" y="12477736"/>
          <a:ext cx="1015545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FXN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17kDa</a:t>
          </a:r>
        </a:p>
      </xdr:txBody>
    </xdr:sp>
    <xdr:clientData/>
  </xdr:twoCellAnchor>
  <xdr:twoCellAnchor>
    <xdr:from>
      <xdr:col>24</xdr:col>
      <xdr:colOff>578260</xdr:colOff>
      <xdr:row>69</xdr:row>
      <xdr:rowOff>137864</xdr:rowOff>
    </xdr:from>
    <xdr:to>
      <xdr:col>26</xdr:col>
      <xdr:colOff>254410</xdr:colOff>
      <xdr:row>72</xdr:row>
      <xdr:rowOff>120362</xdr:rowOff>
    </xdr:to>
    <xdr:sp macro="" textlink="">
      <xdr:nvSpPr>
        <xdr:cNvPr id="62" name="TextBox 2"/>
        <xdr:cNvSpPr txBox="1"/>
      </xdr:nvSpPr>
      <xdr:spPr>
        <a:xfrm>
          <a:off x="15800942" y="13057228"/>
          <a:ext cx="888423" cy="553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Tubulin</a:t>
          </a:r>
        </a:p>
        <a:p>
          <a:pPr algn="r"/>
          <a:r>
            <a:rPr lang="en-US" sz="1500" b="1">
              <a:latin typeface="Times New Roman" panose="02020603050405020304" pitchFamily="18" charset="0"/>
              <a:cs typeface="Times New Roman" panose="02020603050405020304" pitchFamily="18" charset="0"/>
            </a:rPr>
            <a:t>50kDa</a:t>
          </a:r>
        </a:p>
      </xdr:txBody>
    </xdr:sp>
    <xdr:clientData/>
  </xdr:twoCellAnchor>
  <xdr:twoCellAnchor>
    <xdr:from>
      <xdr:col>27</xdr:col>
      <xdr:colOff>547683</xdr:colOff>
      <xdr:row>61</xdr:row>
      <xdr:rowOff>149517</xdr:rowOff>
    </xdr:from>
    <xdr:to>
      <xdr:col>28</xdr:col>
      <xdr:colOff>433990</xdr:colOff>
      <xdr:row>67</xdr:row>
      <xdr:rowOff>5151</xdr:rowOff>
    </xdr:to>
    <xdr:sp macro="" textlink="">
      <xdr:nvSpPr>
        <xdr:cNvPr id="69" name="TextBox 10"/>
        <xdr:cNvSpPr txBox="1"/>
      </xdr:nvSpPr>
      <xdr:spPr>
        <a:xfrm>
          <a:off x="17588774" y="11544881"/>
          <a:ext cx="492443" cy="998634"/>
        </a:xfrm>
        <a:prstGeom prst="rect">
          <a:avLst/>
        </a:prstGeom>
        <a:noFill/>
      </xdr:spPr>
      <xdr:txBody>
        <a:bodyPr vert="vert270" wrap="square" rtlCol="0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Control</a:t>
          </a:r>
        </a:p>
      </xdr:txBody>
    </xdr:sp>
    <xdr:clientData/>
  </xdr:twoCellAnchor>
  <xdr:twoCellAnchor>
    <xdr:from>
      <xdr:col>26</xdr:col>
      <xdr:colOff>453039</xdr:colOff>
      <xdr:row>61</xdr:row>
      <xdr:rowOff>160317</xdr:rowOff>
    </xdr:from>
    <xdr:to>
      <xdr:col>27</xdr:col>
      <xdr:colOff>322995</xdr:colOff>
      <xdr:row>67</xdr:row>
      <xdr:rowOff>5151</xdr:rowOff>
    </xdr:to>
    <xdr:sp macro="" textlink="">
      <xdr:nvSpPr>
        <xdr:cNvPr id="70" name="Rectangle 69"/>
        <xdr:cNvSpPr/>
      </xdr:nvSpPr>
      <xdr:spPr>
        <a:xfrm>
          <a:off x="16887994" y="11555681"/>
          <a:ext cx="476092" cy="987834"/>
        </a:xfrm>
        <a:prstGeom prst="rect">
          <a:avLst/>
        </a:prstGeom>
      </xdr:spPr>
      <xdr:txBody>
        <a:bodyPr vert="vert270" wrap="square">
          <a:spAutoFit/>
        </a:bodyPr>
        <a:lstStyle>
          <a:defPPr>
            <a:defRPr lang="en-US"/>
          </a:defPPr>
          <a:lvl1pPr marL="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1791384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358276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537415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716553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8956917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0748300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2539683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14331066" algn="l" defTabSz="3582767" rtl="0" eaLnBrk="1" latinLnBrk="0" hangingPunct="1">
            <a:defRPr sz="7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000" b="1">
              <a:latin typeface="Times New Roman" panose="02020603050405020304" pitchFamily="18" charset="0"/>
              <a:cs typeface="Times New Roman" panose="02020603050405020304" pitchFamily="18" charset="0"/>
            </a:rPr>
            <a:t>Patient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4</xdr:row>
          <xdr:rowOff>57150</xdr:rowOff>
        </xdr:from>
        <xdr:to>
          <xdr:col>25</xdr:col>
          <xdr:colOff>47625</xdr:colOff>
          <xdr:row>39</xdr:row>
          <xdr:rowOff>142875</xdr:rowOff>
        </xdr:to>
        <xdr:sp macro="" textlink="">
          <xdr:nvSpPr>
            <xdr:cNvPr id="7177" name="Object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152400</xdr:colOff>
          <xdr:row>5</xdr:row>
          <xdr:rowOff>71437</xdr:rowOff>
        </xdr:from>
        <xdr:to>
          <xdr:col>36</xdr:col>
          <xdr:colOff>314325</xdr:colOff>
          <xdr:row>54</xdr:row>
          <xdr:rowOff>33337</xdr:rowOff>
        </xdr:to>
        <xdr:sp macro="" textlink="">
          <xdr:nvSpPr>
            <xdr:cNvPr id="7178" name="Object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369074</xdr:colOff>
      <xdr:row>80</xdr:row>
      <xdr:rowOff>45225</xdr:rowOff>
    </xdr:from>
    <xdr:to>
      <xdr:col>10</xdr:col>
      <xdr:colOff>429653</xdr:colOff>
      <xdr:row>100</xdr:row>
      <xdr:rowOff>153917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299" y="15285225"/>
          <a:ext cx="5175504" cy="391869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476249</xdr:colOff>
      <xdr:row>46</xdr:row>
      <xdr:rowOff>104774</xdr:rowOff>
    </xdr:from>
    <xdr:to>
      <xdr:col>10</xdr:col>
      <xdr:colOff>533399</xdr:colOff>
      <xdr:row>67</xdr:row>
      <xdr:rowOff>20369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4" y="8867774"/>
          <a:ext cx="5172075" cy="39160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122464</xdr:rowOff>
    </xdr:from>
    <xdr:to>
      <xdr:col>7</xdr:col>
      <xdr:colOff>177574</xdr:colOff>
      <xdr:row>38</xdr:row>
      <xdr:rowOff>13607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42</xdr:row>
      <xdr:rowOff>69273</xdr:rowOff>
    </xdr:from>
    <xdr:to>
      <xdr:col>9</xdr:col>
      <xdr:colOff>527338</xdr:colOff>
      <xdr:row>43</xdr:row>
      <xdr:rowOff>121227</xdr:rowOff>
    </xdr:to>
    <xdr:sp macro="" textlink="">
      <xdr:nvSpPr>
        <xdr:cNvPr id="4" name="TextBox 3"/>
        <xdr:cNvSpPr txBox="1"/>
      </xdr:nvSpPr>
      <xdr:spPr>
        <a:xfrm>
          <a:off x="6783532" y="8070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23</xdr:row>
      <xdr:rowOff>125557</xdr:rowOff>
    </xdr:from>
    <xdr:to>
      <xdr:col>14</xdr:col>
      <xdr:colOff>11381</xdr:colOff>
      <xdr:row>38</xdr:row>
      <xdr:rowOff>16700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277091</xdr:colOff>
      <xdr:row>53</xdr:row>
      <xdr:rowOff>34636</xdr:rowOff>
    </xdr:from>
    <xdr:ext cx="553934" cy="436786"/>
    <xdr:sp macro="" textlink="">
      <xdr:nvSpPr>
        <xdr:cNvPr id="6" name="TextBox 5"/>
        <xdr:cNvSpPr txBox="1"/>
      </xdr:nvSpPr>
      <xdr:spPr>
        <a:xfrm>
          <a:off x="2822864" y="10131136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EPX</a:t>
          </a:r>
        </a:p>
        <a:p>
          <a:r>
            <a:rPr lang="en-US" sz="1100" b="1"/>
            <a:t>55kDa</a:t>
          </a:r>
        </a:p>
      </xdr:txBody>
    </xdr:sp>
    <xdr:clientData/>
  </xdr:oneCellAnchor>
  <xdr:oneCellAnchor>
    <xdr:from>
      <xdr:col>3</xdr:col>
      <xdr:colOff>564450</xdr:colOff>
      <xdr:row>87</xdr:row>
      <xdr:rowOff>150414</xdr:rowOff>
    </xdr:from>
    <xdr:ext cx="626646" cy="436786"/>
    <xdr:sp macro="" textlink="">
      <xdr:nvSpPr>
        <xdr:cNvPr id="7" name="TextBox 6"/>
        <xdr:cNvSpPr txBox="1"/>
      </xdr:nvSpPr>
      <xdr:spPr>
        <a:xfrm>
          <a:off x="2393250" y="1672391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twoCellAnchor>
    <xdr:from>
      <xdr:col>5</xdr:col>
      <xdr:colOff>285750</xdr:colOff>
      <xdr:row>39</xdr:row>
      <xdr:rowOff>0</xdr:rowOff>
    </xdr:from>
    <xdr:to>
      <xdr:col>10</xdr:col>
      <xdr:colOff>685305</xdr:colOff>
      <xdr:row>46</xdr:row>
      <xdr:rowOff>129725</xdr:rowOff>
    </xdr:to>
    <xdr:sp macro="" textlink="">
      <xdr:nvSpPr>
        <xdr:cNvPr id="10" name="TextBox 16"/>
        <xdr:cNvSpPr txBox="1"/>
      </xdr:nvSpPr>
      <xdr:spPr>
        <a:xfrm>
          <a:off x="3895725" y="7429500"/>
          <a:ext cx="4466730" cy="1463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125186</xdr:colOff>
      <xdr:row>72</xdr:row>
      <xdr:rowOff>149679</xdr:rowOff>
    </xdr:from>
    <xdr:to>
      <xdr:col>10</xdr:col>
      <xdr:colOff>524741</xdr:colOff>
      <xdr:row>80</xdr:row>
      <xdr:rowOff>105232</xdr:rowOff>
    </xdr:to>
    <xdr:sp macro="" textlink="">
      <xdr:nvSpPr>
        <xdr:cNvPr id="11" name="TextBox 16"/>
        <xdr:cNvSpPr txBox="1"/>
      </xdr:nvSpPr>
      <xdr:spPr>
        <a:xfrm>
          <a:off x="3735161" y="13865679"/>
          <a:ext cx="4466730" cy="1479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713012</xdr:colOff>
      <xdr:row>39</xdr:row>
      <xdr:rowOff>163287</xdr:rowOff>
    </xdr:from>
    <xdr:to>
      <xdr:col>18</xdr:col>
      <xdr:colOff>132853</xdr:colOff>
      <xdr:row>47</xdr:row>
      <xdr:rowOff>94347</xdr:rowOff>
    </xdr:to>
    <xdr:sp macro="" textlink="">
      <xdr:nvSpPr>
        <xdr:cNvPr id="12" name="TextBox 16"/>
        <xdr:cNvSpPr txBox="1"/>
      </xdr:nvSpPr>
      <xdr:spPr>
        <a:xfrm>
          <a:off x="11247662" y="7592787"/>
          <a:ext cx="4458566" cy="1455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12</xdr:col>
      <xdr:colOff>848593</xdr:colOff>
      <xdr:row>48</xdr:row>
      <xdr:rowOff>155864</xdr:rowOff>
    </xdr:from>
    <xdr:to>
      <xdr:col>18</xdr:col>
      <xdr:colOff>81362</xdr:colOff>
      <xdr:row>50</xdr:row>
      <xdr:rowOff>86591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317" b="54728"/>
        <a:stretch/>
      </xdr:blipFill>
      <xdr:spPr>
        <a:xfrm>
          <a:off x="10477502" y="9299864"/>
          <a:ext cx="5190224" cy="311727"/>
        </a:xfrm>
        <a:prstGeom prst="rect">
          <a:avLst/>
        </a:prstGeom>
      </xdr:spPr>
    </xdr:pic>
    <xdr:clientData/>
  </xdr:twoCellAnchor>
  <xdr:twoCellAnchor editAs="oneCell">
    <xdr:from>
      <xdr:col>12</xdr:col>
      <xdr:colOff>869176</xdr:colOff>
      <xdr:row>47</xdr:row>
      <xdr:rowOff>121228</xdr:rowOff>
    </xdr:from>
    <xdr:to>
      <xdr:col>18</xdr:col>
      <xdr:colOff>98516</xdr:colOff>
      <xdr:row>48</xdr:row>
      <xdr:rowOff>155864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94" b="59757"/>
        <a:stretch/>
      </xdr:blipFill>
      <xdr:spPr>
        <a:xfrm>
          <a:off x="10498085" y="9074728"/>
          <a:ext cx="5186795" cy="225136"/>
        </a:xfrm>
        <a:prstGeom prst="rect">
          <a:avLst/>
        </a:prstGeom>
      </xdr:spPr>
    </xdr:pic>
    <xdr:clientData/>
  </xdr:twoCellAnchor>
  <xdr:oneCellAnchor>
    <xdr:from>
      <xdr:col>12</xdr:col>
      <xdr:colOff>658092</xdr:colOff>
      <xdr:row>46</xdr:row>
      <xdr:rowOff>138532</xdr:rowOff>
    </xdr:from>
    <xdr:ext cx="553934" cy="436786"/>
    <xdr:sp macro="" textlink="">
      <xdr:nvSpPr>
        <xdr:cNvPr id="8" name="TextBox 7"/>
        <xdr:cNvSpPr txBox="1"/>
      </xdr:nvSpPr>
      <xdr:spPr>
        <a:xfrm>
          <a:off x="10287001" y="8901532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EPX</a:t>
          </a:r>
        </a:p>
        <a:p>
          <a:r>
            <a:rPr lang="en-US" sz="1100" b="1"/>
            <a:t>55kDa</a:t>
          </a:r>
        </a:p>
      </xdr:txBody>
    </xdr:sp>
    <xdr:clientData/>
  </xdr:oneCellAnchor>
  <xdr:oneCellAnchor>
    <xdr:from>
      <xdr:col>12</xdr:col>
      <xdr:colOff>637310</xdr:colOff>
      <xdr:row>49</xdr:row>
      <xdr:rowOff>83107</xdr:rowOff>
    </xdr:from>
    <xdr:ext cx="626646" cy="436786"/>
    <xdr:sp macro="" textlink="">
      <xdr:nvSpPr>
        <xdr:cNvPr id="9" name="TextBox 8"/>
        <xdr:cNvSpPr txBox="1"/>
      </xdr:nvSpPr>
      <xdr:spPr>
        <a:xfrm>
          <a:off x="10266219" y="9417607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517070</xdr:colOff>
      <xdr:row>48</xdr:row>
      <xdr:rowOff>95241</xdr:rowOff>
    </xdr:from>
    <xdr:to>
      <xdr:col>10</xdr:col>
      <xdr:colOff>607784</xdr:colOff>
      <xdr:row>68</xdr:row>
      <xdr:rowOff>190491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820" y="9239241"/>
          <a:ext cx="5207000" cy="3905250"/>
        </a:xfrm>
        <a:prstGeom prst="rect">
          <a:avLst/>
        </a:prstGeom>
      </xdr:spPr>
    </xdr:pic>
    <xdr:clientData/>
  </xdr:twoCellAnchor>
  <xdr:twoCellAnchor editAs="oneCell">
    <xdr:from>
      <xdr:col>4</xdr:col>
      <xdr:colOff>313285</xdr:colOff>
      <xdr:row>80</xdr:row>
      <xdr:rowOff>136392</xdr:rowOff>
    </xdr:from>
    <xdr:to>
      <xdr:col>10</xdr:col>
      <xdr:colOff>399935</xdr:colOff>
      <xdr:row>101</xdr:row>
      <xdr:rowOff>38094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035" y="15376392"/>
          <a:ext cx="5202936" cy="39022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122464</xdr:rowOff>
    </xdr:from>
    <xdr:to>
      <xdr:col>7</xdr:col>
      <xdr:colOff>177574</xdr:colOff>
      <xdr:row>38</xdr:row>
      <xdr:rowOff>13607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38</xdr:row>
      <xdr:rowOff>69273</xdr:rowOff>
    </xdr:from>
    <xdr:to>
      <xdr:col>9</xdr:col>
      <xdr:colOff>527338</xdr:colOff>
      <xdr:row>39</xdr:row>
      <xdr:rowOff>121227</xdr:rowOff>
    </xdr:to>
    <xdr:sp macro="" textlink="">
      <xdr:nvSpPr>
        <xdr:cNvPr id="4" name="TextBox 3"/>
        <xdr:cNvSpPr txBox="1"/>
      </xdr:nvSpPr>
      <xdr:spPr>
        <a:xfrm>
          <a:off x="6783532" y="8070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23</xdr:row>
      <xdr:rowOff>125557</xdr:rowOff>
    </xdr:from>
    <xdr:to>
      <xdr:col>14</xdr:col>
      <xdr:colOff>11381</xdr:colOff>
      <xdr:row>38</xdr:row>
      <xdr:rowOff>16700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3</xdr:col>
      <xdr:colOff>381000</xdr:colOff>
      <xdr:row>58</xdr:row>
      <xdr:rowOff>121227</xdr:rowOff>
    </xdr:from>
    <xdr:ext cx="625428" cy="436786"/>
    <xdr:sp macro="" textlink="">
      <xdr:nvSpPr>
        <xdr:cNvPr id="6" name="TextBox 5"/>
        <xdr:cNvSpPr txBox="1"/>
      </xdr:nvSpPr>
      <xdr:spPr>
        <a:xfrm>
          <a:off x="2217964" y="11170227"/>
          <a:ext cx="62542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PREX1 </a:t>
          </a:r>
        </a:p>
        <a:p>
          <a:r>
            <a:rPr lang="en-US" sz="1100" b="1"/>
            <a:t>186kDa</a:t>
          </a:r>
        </a:p>
      </xdr:txBody>
    </xdr:sp>
    <xdr:clientData/>
  </xdr:oneCellAnchor>
  <xdr:oneCellAnchor>
    <xdr:from>
      <xdr:col>3</xdr:col>
      <xdr:colOff>250125</xdr:colOff>
      <xdr:row>90</xdr:row>
      <xdr:rowOff>131364</xdr:rowOff>
    </xdr:from>
    <xdr:ext cx="626646" cy="436786"/>
    <xdr:sp macro="" textlink="">
      <xdr:nvSpPr>
        <xdr:cNvPr id="7" name="TextBox 6"/>
        <xdr:cNvSpPr txBox="1"/>
      </xdr:nvSpPr>
      <xdr:spPr>
        <a:xfrm>
          <a:off x="2078925" y="1727636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11</xdr:col>
      <xdr:colOff>845128</xdr:colOff>
      <xdr:row>49</xdr:row>
      <xdr:rowOff>117744</xdr:rowOff>
    </xdr:from>
    <xdr:ext cx="626646" cy="436786"/>
    <xdr:sp macro="" textlink="">
      <xdr:nvSpPr>
        <xdr:cNvPr id="9" name="TextBox 8"/>
        <xdr:cNvSpPr txBox="1"/>
      </xdr:nvSpPr>
      <xdr:spPr>
        <a:xfrm>
          <a:off x="9589078" y="945224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twoCellAnchor>
    <xdr:from>
      <xdr:col>5</xdr:col>
      <xdr:colOff>285750</xdr:colOff>
      <xdr:row>39</xdr:row>
      <xdr:rowOff>0</xdr:rowOff>
    </xdr:from>
    <xdr:to>
      <xdr:col>10</xdr:col>
      <xdr:colOff>685305</xdr:colOff>
      <xdr:row>46</xdr:row>
      <xdr:rowOff>129725</xdr:rowOff>
    </xdr:to>
    <xdr:sp macro="" textlink="">
      <xdr:nvSpPr>
        <xdr:cNvPr id="10" name="TextBox 16"/>
        <xdr:cNvSpPr txBox="1"/>
      </xdr:nvSpPr>
      <xdr:spPr>
        <a:xfrm>
          <a:off x="3895725" y="7429500"/>
          <a:ext cx="4466730" cy="1463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125186</xdr:colOff>
      <xdr:row>72</xdr:row>
      <xdr:rowOff>149679</xdr:rowOff>
    </xdr:from>
    <xdr:to>
      <xdr:col>10</xdr:col>
      <xdr:colOff>524741</xdr:colOff>
      <xdr:row>80</xdr:row>
      <xdr:rowOff>105232</xdr:rowOff>
    </xdr:to>
    <xdr:sp macro="" textlink="">
      <xdr:nvSpPr>
        <xdr:cNvPr id="11" name="TextBox 16"/>
        <xdr:cNvSpPr txBox="1"/>
      </xdr:nvSpPr>
      <xdr:spPr>
        <a:xfrm>
          <a:off x="3735161" y="13865679"/>
          <a:ext cx="4466730" cy="1479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713012</xdr:colOff>
      <xdr:row>39</xdr:row>
      <xdr:rowOff>163287</xdr:rowOff>
    </xdr:from>
    <xdr:to>
      <xdr:col>18</xdr:col>
      <xdr:colOff>132853</xdr:colOff>
      <xdr:row>47</xdr:row>
      <xdr:rowOff>94347</xdr:rowOff>
    </xdr:to>
    <xdr:sp macro="" textlink="">
      <xdr:nvSpPr>
        <xdr:cNvPr id="12" name="TextBox 16"/>
        <xdr:cNvSpPr txBox="1"/>
      </xdr:nvSpPr>
      <xdr:spPr>
        <a:xfrm>
          <a:off x="11247662" y="7592787"/>
          <a:ext cx="4458566" cy="1455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11</xdr:col>
      <xdr:colOff>859971</xdr:colOff>
      <xdr:row>46</xdr:row>
      <xdr:rowOff>178377</xdr:rowOff>
    </xdr:from>
    <xdr:ext cx="625428" cy="436786"/>
    <xdr:sp macro="" textlink="">
      <xdr:nvSpPr>
        <xdr:cNvPr id="18" name="TextBox 17"/>
        <xdr:cNvSpPr txBox="1"/>
      </xdr:nvSpPr>
      <xdr:spPr>
        <a:xfrm>
          <a:off x="9609364" y="8941377"/>
          <a:ext cx="62542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PREX1 </a:t>
          </a:r>
        </a:p>
        <a:p>
          <a:r>
            <a:rPr lang="en-US" sz="1100" b="1"/>
            <a:t>186kDa</a:t>
          </a:r>
        </a:p>
      </xdr:txBody>
    </xdr:sp>
    <xdr:clientData/>
  </xdr:oneCellAnchor>
  <xdr:twoCellAnchor editAs="oneCell">
    <xdr:from>
      <xdr:col>12</xdr:col>
      <xdr:colOff>802499</xdr:colOff>
      <xdr:row>47</xdr:row>
      <xdr:rowOff>122463</xdr:rowOff>
    </xdr:from>
    <xdr:to>
      <xdr:col>18</xdr:col>
      <xdr:colOff>49570</xdr:colOff>
      <xdr:row>49</xdr:row>
      <xdr:rowOff>0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02" b="82578"/>
        <a:stretch/>
      </xdr:blipFill>
      <xdr:spPr>
        <a:xfrm>
          <a:off x="10422749" y="9075963"/>
          <a:ext cx="5207000" cy="258537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816429</xdr:colOff>
      <xdr:row>49</xdr:row>
      <xdr:rowOff>40821</xdr:rowOff>
    </xdr:from>
    <xdr:to>
      <xdr:col>18</xdr:col>
      <xdr:colOff>59436</xdr:colOff>
      <xdr:row>50</xdr:row>
      <xdr:rowOff>108857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001" b="55374"/>
        <a:stretch/>
      </xdr:blipFill>
      <xdr:spPr>
        <a:xfrm>
          <a:off x="10436679" y="9375321"/>
          <a:ext cx="5202936" cy="258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612644</xdr:colOff>
      <xdr:row>71</xdr:row>
      <xdr:rowOff>27536</xdr:rowOff>
    </xdr:from>
    <xdr:ext cx="4809744" cy="335030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1044" y="13553036"/>
          <a:ext cx="4809744" cy="3350309"/>
        </a:xfrm>
        <a:prstGeom prst="rect">
          <a:avLst/>
        </a:prstGeom>
      </xdr:spPr>
    </xdr:pic>
    <xdr:clientData/>
  </xdr:oneCellAnchor>
  <xdr:oneCellAnchor>
    <xdr:from>
      <xdr:col>4</xdr:col>
      <xdr:colOff>639535</xdr:colOff>
      <xdr:row>48</xdr:row>
      <xdr:rowOff>163275</xdr:rowOff>
    </xdr:from>
    <xdr:ext cx="4805506" cy="3347357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9360" y="9307275"/>
          <a:ext cx="4805506" cy="334735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25</xdr:row>
      <xdr:rowOff>122464</xdr:rowOff>
    </xdr:from>
    <xdr:to>
      <xdr:col>7</xdr:col>
      <xdr:colOff>177574</xdr:colOff>
      <xdr:row>40</xdr:row>
      <xdr:rowOff>13607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44</xdr:row>
      <xdr:rowOff>69273</xdr:rowOff>
    </xdr:from>
    <xdr:to>
      <xdr:col>9</xdr:col>
      <xdr:colOff>527338</xdr:colOff>
      <xdr:row>45</xdr:row>
      <xdr:rowOff>121227</xdr:rowOff>
    </xdr:to>
    <xdr:sp macro="" textlink="">
      <xdr:nvSpPr>
        <xdr:cNvPr id="5" name="TextBox 4"/>
        <xdr:cNvSpPr txBox="1"/>
      </xdr:nvSpPr>
      <xdr:spPr>
        <a:xfrm>
          <a:off x="5659582" y="8451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25</xdr:row>
      <xdr:rowOff>125557</xdr:rowOff>
    </xdr:from>
    <xdr:to>
      <xdr:col>14</xdr:col>
      <xdr:colOff>11381</xdr:colOff>
      <xdr:row>40</xdr:row>
      <xdr:rowOff>16700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121226</xdr:colOff>
      <xdr:row>44</xdr:row>
      <xdr:rowOff>121240</xdr:rowOff>
    </xdr:from>
    <xdr:ext cx="4468091" cy="905332"/>
    <xdr:sp macro="" textlink="">
      <xdr:nvSpPr>
        <xdr:cNvPr id="7" name="TextBox 6"/>
        <xdr:cNvSpPr txBox="1"/>
      </xdr:nvSpPr>
      <xdr:spPr>
        <a:xfrm>
          <a:off x="3169226" y="8503240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5</xdr:col>
      <xdr:colOff>108236</xdr:colOff>
      <xdr:row>66</xdr:row>
      <xdr:rowOff>169718</xdr:rowOff>
    </xdr:from>
    <xdr:ext cx="4468091" cy="905332"/>
    <xdr:sp macro="" textlink="">
      <xdr:nvSpPr>
        <xdr:cNvPr id="8" name="TextBox 7"/>
        <xdr:cNvSpPr txBox="1"/>
      </xdr:nvSpPr>
      <xdr:spPr>
        <a:xfrm>
          <a:off x="3156236" y="12742718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4</xdr:col>
      <xdr:colOff>364919</xdr:colOff>
      <xdr:row>53</xdr:row>
      <xdr:rowOff>178126</xdr:rowOff>
    </xdr:from>
    <xdr:ext cx="559384" cy="436786"/>
    <xdr:sp macro="" textlink="">
      <xdr:nvSpPr>
        <xdr:cNvPr id="9" name="TextBox 8"/>
        <xdr:cNvSpPr txBox="1"/>
      </xdr:nvSpPr>
      <xdr:spPr>
        <a:xfrm>
          <a:off x="2803319" y="10274626"/>
          <a:ext cx="55938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Noxa2</a:t>
          </a:r>
        </a:p>
        <a:p>
          <a:r>
            <a:rPr lang="en-US" sz="1100" b="1"/>
            <a:t>67kDa</a:t>
          </a:r>
        </a:p>
      </xdr:txBody>
    </xdr:sp>
    <xdr:clientData/>
  </xdr:oneCellAnchor>
  <xdr:oneCellAnchor>
    <xdr:from>
      <xdr:col>4</xdr:col>
      <xdr:colOff>125186</xdr:colOff>
      <xdr:row>77</xdr:row>
      <xdr:rowOff>10134</xdr:rowOff>
    </xdr:from>
    <xdr:ext cx="626646" cy="436786"/>
    <xdr:sp macro="" textlink="">
      <xdr:nvSpPr>
        <xdr:cNvPr id="10" name="TextBox 9"/>
        <xdr:cNvSpPr txBox="1"/>
      </xdr:nvSpPr>
      <xdr:spPr>
        <a:xfrm>
          <a:off x="2563586" y="1467863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12</xdr:col>
      <xdr:colOff>750547</xdr:colOff>
      <xdr:row>42</xdr:row>
      <xdr:rowOff>89647</xdr:rowOff>
    </xdr:from>
    <xdr:ext cx="4468091" cy="1092776"/>
    <xdr:sp macro="" textlink="">
      <xdr:nvSpPr>
        <xdr:cNvPr id="11" name="TextBox 10"/>
        <xdr:cNvSpPr txBox="1"/>
      </xdr:nvSpPr>
      <xdr:spPr>
        <a:xfrm>
          <a:off x="7922872" y="8090647"/>
          <a:ext cx="4468091" cy="10927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15850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</xdr:txBody>
    </xdr:sp>
    <xdr:clientData/>
  </xdr:oneCellAnchor>
  <xdr:oneCellAnchor>
    <xdr:from>
      <xdr:col>11</xdr:col>
      <xdr:colOff>568036</xdr:colOff>
      <xdr:row>48</xdr:row>
      <xdr:rowOff>13851</xdr:rowOff>
    </xdr:from>
    <xdr:ext cx="559384" cy="436786"/>
    <xdr:sp macro="" textlink="">
      <xdr:nvSpPr>
        <xdr:cNvPr id="12" name="TextBox 11"/>
        <xdr:cNvSpPr txBox="1"/>
      </xdr:nvSpPr>
      <xdr:spPr>
        <a:xfrm>
          <a:off x="7273636" y="9157851"/>
          <a:ext cx="55938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Noxa2</a:t>
          </a:r>
        </a:p>
        <a:p>
          <a:r>
            <a:rPr lang="en-US" sz="1100" b="1"/>
            <a:t>67kDa</a:t>
          </a:r>
        </a:p>
      </xdr:txBody>
    </xdr:sp>
    <xdr:clientData/>
  </xdr:oneCellAnchor>
  <xdr:oneCellAnchor>
    <xdr:from>
      <xdr:col>11</xdr:col>
      <xdr:colOff>547255</xdr:colOff>
      <xdr:row>49</xdr:row>
      <xdr:rowOff>183563</xdr:rowOff>
    </xdr:from>
    <xdr:ext cx="626646" cy="436786"/>
    <xdr:sp macro="" textlink="">
      <xdr:nvSpPr>
        <xdr:cNvPr id="13" name="TextBox 12"/>
        <xdr:cNvSpPr txBox="1"/>
      </xdr:nvSpPr>
      <xdr:spPr>
        <a:xfrm>
          <a:off x="7252855" y="9518063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12</xdr:col>
      <xdr:colOff>193545</xdr:colOff>
      <xdr:row>50</xdr:row>
      <xdr:rowOff>40822</xdr:rowOff>
    </xdr:from>
    <xdr:ext cx="4809744" cy="299357"/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93" b="52572"/>
        <a:stretch/>
      </xdr:blipFill>
      <xdr:spPr>
        <a:xfrm>
          <a:off x="7508745" y="9565822"/>
          <a:ext cx="4809744" cy="299357"/>
        </a:xfrm>
        <a:prstGeom prst="rect">
          <a:avLst/>
        </a:prstGeom>
      </xdr:spPr>
    </xdr:pic>
    <xdr:clientData/>
  </xdr:oneCellAnchor>
  <xdr:oneCellAnchor>
    <xdr:from>
      <xdr:col>12</xdr:col>
      <xdr:colOff>193221</xdr:colOff>
      <xdr:row>48</xdr:row>
      <xdr:rowOff>13607</xdr:rowOff>
    </xdr:from>
    <xdr:ext cx="4805506" cy="340180"/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06" b="59431"/>
        <a:stretch/>
      </xdr:blipFill>
      <xdr:spPr>
        <a:xfrm>
          <a:off x="7508421" y="9157607"/>
          <a:ext cx="4805506" cy="34018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341900</xdr:colOff>
      <xdr:row>80</xdr:row>
      <xdr:rowOff>88367</xdr:rowOff>
    </xdr:from>
    <xdr:to>
      <xdr:col>10</xdr:col>
      <xdr:colOff>343513</xdr:colOff>
      <xdr:row>100</xdr:row>
      <xdr:rowOff>134515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635" y="15328367"/>
          <a:ext cx="5111496" cy="3856148"/>
        </a:xfrm>
        <a:prstGeom prst="rect">
          <a:avLst/>
        </a:prstGeom>
      </xdr:spPr>
    </xdr:pic>
    <xdr:clientData/>
  </xdr:twoCellAnchor>
  <xdr:twoCellAnchor editAs="oneCell">
    <xdr:from>
      <xdr:col>4</xdr:col>
      <xdr:colOff>539281</xdr:colOff>
      <xdr:row>46</xdr:row>
      <xdr:rowOff>106478</xdr:rowOff>
    </xdr:from>
    <xdr:to>
      <xdr:col>10</xdr:col>
      <xdr:colOff>537881</xdr:colOff>
      <xdr:row>66</xdr:row>
      <xdr:rowOff>150352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016" y="8869478"/>
          <a:ext cx="5108483" cy="38538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122464</xdr:rowOff>
    </xdr:from>
    <xdr:to>
      <xdr:col>7</xdr:col>
      <xdr:colOff>177574</xdr:colOff>
      <xdr:row>38</xdr:row>
      <xdr:rowOff>13607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42</xdr:row>
      <xdr:rowOff>69273</xdr:rowOff>
    </xdr:from>
    <xdr:to>
      <xdr:col>9</xdr:col>
      <xdr:colOff>527338</xdr:colOff>
      <xdr:row>43</xdr:row>
      <xdr:rowOff>121227</xdr:rowOff>
    </xdr:to>
    <xdr:sp macro="" textlink="">
      <xdr:nvSpPr>
        <xdr:cNvPr id="4" name="TextBox 3"/>
        <xdr:cNvSpPr txBox="1"/>
      </xdr:nvSpPr>
      <xdr:spPr>
        <a:xfrm>
          <a:off x="6783532" y="8070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23</xdr:row>
      <xdr:rowOff>125557</xdr:rowOff>
    </xdr:from>
    <xdr:to>
      <xdr:col>14</xdr:col>
      <xdr:colOff>11381</xdr:colOff>
      <xdr:row>38</xdr:row>
      <xdr:rowOff>16700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235330</xdr:colOff>
      <xdr:row>58</xdr:row>
      <xdr:rowOff>121227</xdr:rowOff>
    </xdr:from>
    <xdr:ext cx="577338" cy="436786"/>
    <xdr:sp macro="" textlink="">
      <xdr:nvSpPr>
        <xdr:cNvPr id="6" name="TextBox 5"/>
        <xdr:cNvSpPr txBox="1"/>
      </xdr:nvSpPr>
      <xdr:spPr>
        <a:xfrm>
          <a:off x="2779065" y="11170227"/>
          <a:ext cx="57733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PRDX2</a:t>
          </a:r>
        </a:p>
        <a:p>
          <a:r>
            <a:rPr lang="en-US" sz="1100" b="1"/>
            <a:t>23kDa</a:t>
          </a:r>
        </a:p>
      </xdr:txBody>
    </xdr:sp>
    <xdr:clientData/>
  </xdr:oneCellAnchor>
  <xdr:oneCellAnchor>
    <xdr:from>
      <xdr:col>4</xdr:col>
      <xdr:colOff>26007</xdr:colOff>
      <xdr:row>88</xdr:row>
      <xdr:rowOff>8099</xdr:rowOff>
    </xdr:from>
    <xdr:ext cx="626646" cy="436786"/>
    <xdr:sp macro="" textlink="">
      <xdr:nvSpPr>
        <xdr:cNvPr id="7" name="TextBox 6"/>
        <xdr:cNvSpPr txBox="1"/>
      </xdr:nvSpPr>
      <xdr:spPr>
        <a:xfrm>
          <a:off x="2569742" y="16772099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11</xdr:col>
      <xdr:colOff>865910</xdr:colOff>
      <xdr:row>46</xdr:row>
      <xdr:rowOff>173169</xdr:rowOff>
    </xdr:from>
    <xdr:ext cx="553934" cy="436786"/>
    <xdr:sp macro="" textlink="">
      <xdr:nvSpPr>
        <xdr:cNvPr id="8" name="TextBox 7"/>
        <xdr:cNvSpPr txBox="1"/>
      </xdr:nvSpPr>
      <xdr:spPr>
        <a:xfrm>
          <a:off x="9609860" y="8936169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PREX2</a:t>
          </a:r>
        </a:p>
        <a:p>
          <a:r>
            <a:rPr lang="en-US" sz="1100" b="1"/>
            <a:t>23kDa</a:t>
          </a:r>
        </a:p>
      </xdr:txBody>
    </xdr:sp>
    <xdr:clientData/>
  </xdr:oneCellAnchor>
  <xdr:oneCellAnchor>
    <xdr:from>
      <xdr:col>11</xdr:col>
      <xdr:colOff>845128</xdr:colOff>
      <xdr:row>49</xdr:row>
      <xdr:rowOff>117744</xdr:rowOff>
    </xdr:from>
    <xdr:ext cx="626646" cy="436786"/>
    <xdr:sp macro="" textlink="">
      <xdr:nvSpPr>
        <xdr:cNvPr id="9" name="TextBox 8"/>
        <xdr:cNvSpPr txBox="1"/>
      </xdr:nvSpPr>
      <xdr:spPr>
        <a:xfrm>
          <a:off x="9589078" y="945224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twoCellAnchor>
    <xdr:from>
      <xdr:col>5</xdr:col>
      <xdr:colOff>285750</xdr:colOff>
      <xdr:row>39</xdr:row>
      <xdr:rowOff>0</xdr:rowOff>
    </xdr:from>
    <xdr:to>
      <xdr:col>10</xdr:col>
      <xdr:colOff>685305</xdr:colOff>
      <xdr:row>46</xdr:row>
      <xdr:rowOff>129725</xdr:rowOff>
    </xdr:to>
    <xdr:sp macro="" textlink="">
      <xdr:nvSpPr>
        <xdr:cNvPr id="10" name="TextBox 16"/>
        <xdr:cNvSpPr txBox="1"/>
      </xdr:nvSpPr>
      <xdr:spPr>
        <a:xfrm>
          <a:off x="3895725" y="7429500"/>
          <a:ext cx="4466730" cy="1463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125186</xdr:colOff>
      <xdr:row>72</xdr:row>
      <xdr:rowOff>149679</xdr:rowOff>
    </xdr:from>
    <xdr:to>
      <xdr:col>10</xdr:col>
      <xdr:colOff>524741</xdr:colOff>
      <xdr:row>80</xdr:row>
      <xdr:rowOff>105232</xdr:rowOff>
    </xdr:to>
    <xdr:sp macro="" textlink="">
      <xdr:nvSpPr>
        <xdr:cNvPr id="11" name="TextBox 16"/>
        <xdr:cNvSpPr txBox="1"/>
      </xdr:nvSpPr>
      <xdr:spPr>
        <a:xfrm>
          <a:off x="3735161" y="13865679"/>
          <a:ext cx="4466730" cy="1479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713012</xdr:colOff>
      <xdr:row>39</xdr:row>
      <xdr:rowOff>163287</xdr:rowOff>
    </xdr:from>
    <xdr:to>
      <xdr:col>18</xdr:col>
      <xdr:colOff>132853</xdr:colOff>
      <xdr:row>47</xdr:row>
      <xdr:rowOff>94347</xdr:rowOff>
    </xdr:to>
    <xdr:sp macro="" textlink="">
      <xdr:nvSpPr>
        <xdr:cNvPr id="12" name="TextBox 16"/>
        <xdr:cNvSpPr txBox="1"/>
      </xdr:nvSpPr>
      <xdr:spPr>
        <a:xfrm>
          <a:off x="11247662" y="7592787"/>
          <a:ext cx="4458566" cy="1455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12</xdr:col>
      <xdr:colOff>785652</xdr:colOff>
      <xdr:row>49</xdr:row>
      <xdr:rowOff>23812</xdr:rowOff>
    </xdr:from>
    <xdr:to>
      <xdr:col>17</xdr:col>
      <xdr:colOff>563148</xdr:colOff>
      <xdr:row>50</xdr:row>
      <xdr:rowOff>190499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310" b="53427"/>
        <a:stretch/>
      </xdr:blipFill>
      <xdr:spPr>
        <a:xfrm>
          <a:off x="10477340" y="9358312"/>
          <a:ext cx="5111496" cy="357187"/>
        </a:xfrm>
        <a:prstGeom prst="rect">
          <a:avLst/>
        </a:prstGeom>
      </xdr:spPr>
    </xdr:pic>
    <xdr:clientData/>
  </xdr:twoCellAnchor>
  <xdr:twoCellAnchor editAs="oneCell">
    <xdr:from>
      <xdr:col>12</xdr:col>
      <xdr:colOff>792533</xdr:colOff>
      <xdr:row>47</xdr:row>
      <xdr:rowOff>71437</xdr:rowOff>
    </xdr:from>
    <xdr:to>
      <xdr:col>17</xdr:col>
      <xdr:colOff>569818</xdr:colOff>
      <xdr:row>49</xdr:row>
      <xdr:rowOff>23812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59" b="30390"/>
        <a:stretch/>
      </xdr:blipFill>
      <xdr:spPr>
        <a:xfrm>
          <a:off x="10484221" y="9024937"/>
          <a:ext cx="5111285" cy="333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902412</xdr:colOff>
      <xdr:row>47</xdr:row>
      <xdr:rowOff>0</xdr:rowOff>
    </xdr:from>
    <xdr:ext cx="6608410" cy="381000"/>
    <xdr:pic>
      <xdr:nvPicPr>
        <xdr:cNvPr id="2" name="Picture 1" descr="12.4.14 hsLB GPX2 blot2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8583" b="53543"/>
        <a:stretch>
          <a:fillRect/>
        </a:stretch>
      </xdr:blipFill>
      <xdr:spPr>
        <a:xfrm>
          <a:off x="6703137" y="8953500"/>
          <a:ext cx="6608410" cy="381000"/>
        </a:xfrm>
        <a:prstGeom prst="rect">
          <a:avLst/>
        </a:prstGeom>
      </xdr:spPr>
    </xdr:pic>
    <xdr:clientData/>
  </xdr:oneCellAnchor>
  <xdr:oneCellAnchor>
    <xdr:from>
      <xdr:col>10</xdr:col>
      <xdr:colOff>911679</xdr:colOff>
      <xdr:row>49</xdr:row>
      <xdr:rowOff>108858</xdr:rowOff>
    </xdr:from>
    <xdr:ext cx="6611112" cy="340178"/>
    <xdr:pic>
      <xdr:nvPicPr>
        <xdr:cNvPr id="3" name="Picture 2" descr="12.4.14 hsLB tubulin blot2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8853" b="64063"/>
        <a:stretch>
          <a:fillRect/>
        </a:stretch>
      </xdr:blipFill>
      <xdr:spPr>
        <a:xfrm>
          <a:off x="6702879" y="9443358"/>
          <a:ext cx="6611112" cy="340178"/>
        </a:xfrm>
        <a:prstGeom prst="rect">
          <a:avLst/>
        </a:prstGeom>
      </xdr:spPr>
    </xdr:pic>
    <xdr:clientData/>
  </xdr:oneCellAnchor>
  <xdr:oneCellAnchor>
    <xdr:from>
      <xdr:col>3</xdr:col>
      <xdr:colOff>304019</xdr:colOff>
      <xdr:row>41</xdr:row>
      <xdr:rowOff>122453</xdr:rowOff>
    </xdr:from>
    <xdr:ext cx="6608410" cy="4953000"/>
    <xdr:pic>
      <xdr:nvPicPr>
        <xdr:cNvPr id="4" name="Picture 3" descr="12.4.14 hsLB GPX2 blot2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2819" y="7932953"/>
          <a:ext cx="6608410" cy="4953000"/>
        </a:xfrm>
        <a:prstGeom prst="rect">
          <a:avLst/>
        </a:prstGeom>
      </xdr:spPr>
    </xdr:pic>
    <xdr:clientData/>
  </xdr:oneCellAnchor>
  <xdr:oneCellAnchor>
    <xdr:from>
      <xdr:col>3</xdr:col>
      <xdr:colOff>286071</xdr:colOff>
      <xdr:row>71</xdr:row>
      <xdr:rowOff>109166</xdr:rowOff>
    </xdr:from>
    <xdr:ext cx="6611112" cy="5186441"/>
    <xdr:pic>
      <xdr:nvPicPr>
        <xdr:cNvPr id="5" name="Picture 4" descr="12.4.14 hsLB tubulin blot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14871" y="13634666"/>
          <a:ext cx="6611112" cy="518644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23</xdr:row>
      <xdr:rowOff>122464</xdr:rowOff>
    </xdr:from>
    <xdr:to>
      <xdr:col>7</xdr:col>
      <xdr:colOff>177574</xdr:colOff>
      <xdr:row>38</xdr:row>
      <xdr:rowOff>13607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43</xdr:row>
      <xdr:rowOff>69273</xdr:rowOff>
    </xdr:from>
    <xdr:to>
      <xdr:col>9</xdr:col>
      <xdr:colOff>527338</xdr:colOff>
      <xdr:row>44</xdr:row>
      <xdr:rowOff>121227</xdr:rowOff>
    </xdr:to>
    <xdr:sp macro="" textlink="">
      <xdr:nvSpPr>
        <xdr:cNvPr id="7" name="TextBox 6"/>
        <xdr:cNvSpPr txBox="1"/>
      </xdr:nvSpPr>
      <xdr:spPr>
        <a:xfrm>
          <a:off x="5659582" y="82607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365167</xdr:colOff>
      <xdr:row>23</xdr:row>
      <xdr:rowOff>139164</xdr:rowOff>
    </xdr:from>
    <xdr:to>
      <xdr:col>14</xdr:col>
      <xdr:colOff>24988</xdr:colOff>
      <xdr:row>38</xdr:row>
      <xdr:rowOff>30307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108236</xdr:colOff>
      <xdr:row>69</xdr:row>
      <xdr:rowOff>115280</xdr:rowOff>
    </xdr:from>
    <xdr:ext cx="4468091" cy="905332"/>
    <xdr:sp macro="" textlink="">
      <xdr:nvSpPr>
        <xdr:cNvPr id="9" name="TextBox 8"/>
        <xdr:cNvSpPr txBox="1"/>
      </xdr:nvSpPr>
      <xdr:spPr>
        <a:xfrm>
          <a:off x="3156236" y="13259780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364919</xdr:colOff>
      <xdr:row>51</xdr:row>
      <xdr:rowOff>178126</xdr:rowOff>
    </xdr:from>
    <xdr:ext cx="563359" cy="436786"/>
    <xdr:sp macro="" textlink="">
      <xdr:nvSpPr>
        <xdr:cNvPr id="10" name="TextBox 9"/>
        <xdr:cNvSpPr txBox="1"/>
      </xdr:nvSpPr>
      <xdr:spPr>
        <a:xfrm>
          <a:off x="2803319" y="9893626"/>
          <a:ext cx="56335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GPD2</a:t>
          </a:r>
        </a:p>
        <a:p>
          <a:r>
            <a:rPr lang="en-US" sz="1100" b="1"/>
            <a:t>37KDa</a:t>
          </a:r>
        </a:p>
      </xdr:txBody>
    </xdr:sp>
    <xdr:clientData/>
  </xdr:oneCellAnchor>
  <xdr:oneCellAnchor>
    <xdr:from>
      <xdr:col>4</xdr:col>
      <xdr:colOff>125186</xdr:colOff>
      <xdr:row>79</xdr:row>
      <xdr:rowOff>146196</xdr:rowOff>
    </xdr:from>
    <xdr:ext cx="626646" cy="436786"/>
    <xdr:sp macro="" textlink="">
      <xdr:nvSpPr>
        <xdr:cNvPr id="11" name="TextBox 10"/>
        <xdr:cNvSpPr txBox="1"/>
      </xdr:nvSpPr>
      <xdr:spPr>
        <a:xfrm>
          <a:off x="2563586" y="15195696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11</xdr:col>
      <xdr:colOff>568036</xdr:colOff>
      <xdr:row>47</xdr:row>
      <xdr:rowOff>13851</xdr:rowOff>
    </xdr:from>
    <xdr:ext cx="559384" cy="436786"/>
    <xdr:sp macro="" textlink="">
      <xdr:nvSpPr>
        <xdr:cNvPr id="12" name="TextBox 11"/>
        <xdr:cNvSpPr txBox="1"/>
      </xdr:nvSpPr>
      <xdr:spPr>
        <a:xfrm>
          <a:off x="7273636" y="8967351"/>
          <a:ext cx="55938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GPX2</a:t>
          </a:r>
        </a:p>
        <a:p>
          <a:r>
            <a:rPr lang="en-US" sz="1100" b="1"/>
            <a:t>37kDa</a:t>
          </a:r>
        </a:p>
      </xdr:txBody>
    </xdr:sp>
    <xdr:clientData/>
  </xdr:oneCellAnchor>
  <xdr:oneCellAnchor>
    <xdr:from>
      <xdr:col>11</xdr:col>
      <xdr:colOff>547255</xdr:colOff>
      <xdr:row>48</xdr:row>
      <xdr:rowOff>183563</xdr:rowOff>
    </xdr:from>
    <xdr:ext cx="553934" cy="436786"/>
    <xdr:sp macro="" textlink="">
      <xdr:nvSpPr>
        <xdr:cNvPr id="13" name="TextBox 12"/>
        <xdr:cNvSpPr txBox="1"/>
      </xdr:nvSpPr>
      <xdr:spPr>
        <a:xfrm>
          <a:off x="7252855" y="9327563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Actin</a:t>
          </a:r>
        </a:p>
        <a:p>
          <a:r>
            <a:rPr lang="en-US" sz="1100" b="1"/>
            <a:t>44kDa</a:t>
          </a:r>
        </a:p>
      </xdr:txBody>
    </xdr:sp>
    <xdr:clientData/>
  </xdr:oneCellAnchor>
  <xdr:oneCellAnchor>
    <xdr:from>
      <xdr:col>5</xdr:col>
      <xdr:colOff>0</xdr:colOff>
      <xdr:row>42</xdr:row>
      <xdr:rowOff>0</xdr:rowOff>
    </xdr:from>
    <xdr:ext cx="4468091" cy="905332"/>
    <xdr:sp macro="" textlink="">
      <xdr:nvSpPr>
        <xdr:cNvPr id="14" name="TextBox 13"/>
        <xdr:cNvSpPr txBox="1"/>
      </xdr:nvSpPr>
      <xdr:spPr>
        <a:xfrm>
          <a:off x="3048000" y="8001000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12</xdr:col>
      <xdr:colOff>476249</xdr:colOff>
      <xdr:row>41</xdr:row>
      <xdr:rowOff>136072</xdr:rowOff>
    </xdr:from>
    <xdr:ext cx="4468091" cy="905332"/>
    <xdr:sp macro="" textlink="">
      <xdr:nvSpPr>
        <xdr:cNvPr id="15" name="TextBox 14"/>
        <xdr:cNvSpPr txBox="1"/>
      </xdr:nvSpPr>
      <xdr:spPr>
        <a:xfrm>
          <a:off x="7791449" y="7946572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286072</xdr:colOff>
      <xdr:row>80</xdr:row>
      <xdr:rowOff>149999</xdr:rowOff>
    </xdr:from>
    <xdr:to>
      <xdr:col>10</xdr:col>
      <xdr:colOff>372722</xdr:colOff>
      <xdr:row>101</xdr:row>
      <xdr:rowOff>65308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822" y="15389999"/>
          <a:ext cx="5202936" cy="3902202"/>
        </a:xfrm>
        <a:prstGeom prst="rect">
          <a:avLst/>
        </a:prstGeom>
      </xdr:spPr>
    </xdr:pic>
    <xdr:clientData/>
  </xdr:twoCellAnchor>
  <xdr:twoCellAnchor editAs="oneCell">
    <xdr:from>
      <xdr:col>4</xdr:col>
      <xdr:colOff>489858</xdr:colOff>
      <xdr:row>46</xdr:row>
      <xdr:rowOff>176871</xdr:rowOff>
    </xdr:from>
    <xdr:to>
      <xdr:col>10</xdr:col>
      <xdr:colOff>571500</xdr:colOff>
      <xdr:row>67</xdr:row>
      <xdr:rowOff>74817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8" y="8939871"/>
          <a:ext cx="5197928" cy="38984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122464</xdr:rowOff>
    </xdr:from>
    <xdr:to>
      <xdr:col>7</xdr:col>
      <xdr:colOff>177574</xdr:colOff>
      <xdr:row>38</xdr:row>
      <xdr:rowOff>13607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42</xdr:row>
      <xdr:rowOff>69273</xdr:rowOff>
    </xdr:from>
    <xdr:to>
      <xdr:col>9</xdr:col>
      <xdr:colOff>527338</xdr:colOff>
      <xdr:row>43</xdr:row>
      <xdr:rowOff>121227</xdr:rowOff>
    </xdr:to>
    <xdr:sp macro="" textlink="">
      <xdr:nvSpPr>
        <xdr:cNvPr id="4" name="TextBox 3"/>
        <xdr:cNvSpPr txBox="1"/>
      </xdr:nvSpPr>
      <xdr:spPr>
        <a:xfrm>
          <a:off x="6783532" y="8070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23</xdr:row>
      <xdr:rowOff>125557</xdr:rowOff>
    </xdr:from>
    <xdr:to>
      <xdr:col>14</xdr:col>
      <xdr:colOff>11381</xdr:colOff>
      <xdr:row>38</xdr:row>
      <xdr:rowOff>16700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421821</xdr:colOff>
      <xdr:row>56</xdr:row>
      <xdr:rowOff>53191</xdr:rowOff>
    </xdr:from>
    <xdr:ext cx="640753" cy="436786"/>
    <xdr:sp macro="" textlink="">
      <xdr:nvSpPr>
        <xdr:cNvPr id="6" name="TextBox 5"/>
        <xdr:cNvSpPr txBox="1"/>
      </xdr:nvSpPr>
      <xdr:spPr>
        <a:xfrm>
          <a:off x="2993571" y="10721191"/>
          <a:ext cx="64075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PDLIM1</a:t>
          </a:r>
        </a:p>
        <a:p>
          <a:r>
            <a:rPr lang="en-US" sz="1100" b="1"/>
            <a:t>37kDa</a:t>
          </a:r>
        </a:p>
      </xdr:txBody>
    </xdr:sp>
    <xdr:clientData/>
  </xdr:oneCellAnchor>
  <xdr:oneCellAnchor>
    <xdr:from>
      <xdr:col>4</xdr:col>
      <xdr:colOff>5196</xdr:colOff>
      <xdr:row>88</xdr:row>
      <xdr:rowOff>90542</xdr:rowOff>
    </xdr:from>
    <xdr:ext cx="626646" cy="436786"/>
    <xdr:sp macro="" textlink="">
      <xdr:nvSpPr>
        <xdr:cNvPr id="7" name="TextBox 6"/>
        <xdr:cNvSpPr txBox="1"/>
      </xdr:nvSpPr>
      <xdr:spPr>
        <a:xfrm>
          <a:off x="2576946" y="16854542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11</xdr:col>
      <xdr:colOff>845128</xdr:colOff>
      <xdr:row>49</xdr:row>
      <xdr:rowOff>117744</xdr:rowOff>
    </xdr:from>
    <xdr:ext cx="626646" cy="436786"/>
    <xdr:sp macro="" textlink="">
      <xdr:nvSpPr>
        <xdr:cNvPr id="9" name="TextBox 8"/>
        <xdr:cNvSpPr txBox="1"/>
      </xdr:nvSpPr>
      <xdr:spPr>
        <a:xfrm>
          <a:off x="9589078" y="945224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twoCellAnchor>
    <xdr:from>
      <xdr:col>5</xdr:col>
      <xdr:colOff>285750</xdr:colOff>
      <xdr:row>39</xdr:row>
      <xdr:rowOff>0</xdr:rowOff>
    </xdr:from>
    <xdr:to>
      <xdr:col>10</xdr:col>
      <xdr:colOff>685305</xdr:colOff>
      <xdr:row>46</xdr:row>
      <xdr:rowOff>129725</xdr:rowOff>
    </xdr:to>
    <xdr:sp macro="" textlink="">
      <xdr:nvSpPr>
        <xdr:cNvPr id="10" name="TextBox 16"/>
        <xdr:cNvSpPr txBox="1"/>
      </xdr:nvSpPr>
      <xdr:spPr>
        <a:xfrm>
          <a:off x="3895725" y="7429500"/>
          <a:ext cx="4466730" cy="1463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125186</xdr:colOff>
      <xdr:row>72</xdr:row>
      <xdr:rowOff>149679</xdr:rowOff>
    </xdr:from>
    <xdr:to>
      <xdr:col>10</xdr:col>
      <xdr:colOff>524741</xdr:colOff>
      <xdr:row>80</xdr:row>
      <xdr:rowOff>105232</xdr:rowOff>
    </xdr:to>
    <xdr:sp macro="" textlink="">
      <xdr:nvSpPr>
        <xdr:cNvPr id="11" name="TextBox 16"/>
        <xdr:cNvSpPr txBox="1"/>
      </xdr:nvSpPr>
      <xdr:spPr>
        <a:xfrm>
          <a:off x="3735161" y="13865679"/>
          <a:ext cx="4466730" cy="1479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713012</xdr:colOff>
      <xdr:row>39</xdr:row>
      <xdr:rowOff>163287</xdr:rowOff>
    </xdr:from>
    <xdr:to>
      <xdr:col>18</xdr:col>
      <xdr:colOff>132853</xdr:colOff>
      <xdr:row>47</xdr:row>
      <xdr:rowOff>94347</xdr:rowOff>
    </xdr:to>
    <xdr:sp macro="" textlink="">
      <xdr:nvSpPr>
        <xdr:cNvPr id="12" name="TextBox 16"/>
        <xdr:cNvSpPr txBox="1"/>
      </xdr:nvSpPr>
      <xdr:spPr>
        <a:xfrm>
          <a:off x="11247662" y="7592787"/>
          <a:ext cx="4458566" cy="1455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11</xdr:col>
      <xdr:colOff>832756</xdr:colOff>
      <xdr:row>47</xdr:row>
      <xdr:rowOff>83126</xdr:rowOff>
    </xdr:from>
    <xdr:ext cx="640753" cy="436786"/>
    <xdr:sp macro="" textlink="">
      <xdr:nvSpPr>
        <xdr:cNvPr id="18" name="TextBox 17"/>
        <xdr:cNvSpPr txBox="1"/>
      </xdr:nvSpPr>
      <xdr:spPr>
        <a:xfrm>
          <a:off x="9582149" y="9036626"/>
          <a:ext cx="64075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PDLIM1</a:t>
          </a:r>
        </a:p>
        <a:p>
          <a:r>
            <a:rPr lang="en-US" sz="1100" b="1"/>
            <a:t>37kDa</a:t>
          </a:r>
        </a:p>
      </xdr:txBody>
    </xdr:sp>
    <xdr:clientData/>
  </xdr:oneCellAnchor>
  <xdr:twoCellAnchor editAs="oneCell">
    <xdr:from>
      <xdr:col>12</xdr:col>
      <xdr:colOff>754837</xdr:colOff>
      <xdr:row>49</xdr:row>
      <xdr:rowOff>47625</xdr:rowOff>
    </xdr:from>
    <xdr:to>
      <xdr:col>18</xdr:col>
      <xdr:colOff>1247</xdr:colOff>
      <xdr:row>51</xdr:row>
      <xdr:rowOff>23812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38" b="53340"/>
        <a:stretch/>
      </xdr:blipFill>
      <xdr:spPr>
        <a:xfrm>
          <a:off x="10446525" y="9382125"/>
          <a:ext cx="5199535" cy="357187"/>
        </a:xfrm>
        <a:prstGeom prst="rect">
          <a:avLst/>
        </a:prstGeom>
      </xdr:spPr>
    </xdr:pic>
    <xdr:clientData/>
  </xdr:twoCellAnchor>
  <xdr:twoCellAnchor editAs="oneCell">
    <xdr:from>
      <xdr:col>12</xdr:col>
      <xdr:colOff>768123</xdr:colOff>
      <xdr:row>47</xdr:row>
      <xdr:rowOff>95250</xdr:rowOff>
    </xdr:from>
    <xdr:to>
      <xdr:col>18</xdr:col>
      <xdr:colOff>9525</xdr:colOff>
      <xdr:row>49</xdr:row>
      <xdr:rowOff>47626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179" b="45269"/>
        <a:stretch/>
      </xdr:blipFill>
      <xdr:spPr>
        <a:xfrm>
          <a:off x="10459811" y="9048750"/>
          <a:ext cx="5194527" cy="333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489858</xdr:colOff>
      <xdr:row>46</xdr:row>
      <xdr:rowOff>163259</xdr:rowOff>
    </xdr:from>
    <xdr:to>
      <xdr:col>10</xdr:col>
      <xdr:colOff>417288</xdr:colOff>
      <xdr:row>66</xdr:row>
      <xdr:rowOff>136045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8" y="8926259"/>
          <a:ext cx="5043716" cy="37827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122464</xdr:rowOff>
    </xdr:from>
    <xdr:to>
      <xdr:col>7</xdr:col>
      <xdr:colOff>177574</xdr:colOff>
      <xdr:row>38</xdr:row>
      <xdr:rowOff>13607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173182</xdr:colOff>
      <xdr:row>42</xdr:row>
      <xdr:rowOff>69273</xdr:rowOff>
    </xdr:from>
    <xdr:to>
      <xdr:col>9</xdr:col>
      <xdr:colOff>527338</xdr:colOff>
      <xdr:row>43</xdr:row>
      <xdr:rowOff>121227</xdr:rowOff>
    </xdr:to>
    <xdr:sp macro="" textlink="">
      <xdr:nvSpPr>
        <xdr:cNvPr id="3" name="TextBox 2"/>
        <xdr:cNvSpPr txBox="1"/>
      </xdr:nvSpPr>
      <xdr:spPr>
        <a:xfrm>
          <a:off x="6783532" y="80702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351560</xdr:colOff>
      <xdr:row>23</xdr:row>
      <xdr:rowOff>125557</xdr:rowOff>
    </xdr:from>
    <xdr:to>
      <xdr:col>14</xdr:col>
      <xdr:colOff>11381</xdr:colOff>
      <xdr:row>38</xdr:row>
      <xdr:rowOff>16700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3</xdr:col>
      <xdr:colOff>381000</xdr:colOff>
      <xdr:row>58</xdr:row>
      <xdr:rowOff>121227</xdr:rowOff>
    </xdr:from>
    <xdr:ext cx="553934" cy="436786"/>
    <xdr:sp macro="" textlink="">
      <xdr:nvSpPr>
        <xdr:cNvPr id="5" name="TextBox 4"/>
        <xdr:cNvSpPr txBox="1"/>
      </xdr:nvSpPr>
      <xdr:spPr>
        <a:xfrm>
          <a:off x="2217964" y="11170227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RNF7</a:t>
          </a:r>
        </a:p>
        <a:p>
          <a:r>
            <a:rPr lang="en-US" sz="1100" b="1"/>
            <a:t>19kDa</a:t>
          </a:r>
        </a:p>
      </xdr:txBody>
    </xdr:sp>
    <xdr:clientData/>
  </xdr:oneCellAnchor>
  <xdr:oneCellAnchor>
    <xdr:from>
      <xdr:col>3</xdr:col>
      <xdr:colOff>250125</xdr:colOff>
      <xdr:row>90</xdr:row>
      <xdr:rowOff>131364</xdr:rowOff>
    </xdr:from>
    <xdr:ext cx="626646" cy="436786"/>
    <xdr:sp macro="" textlink="">
      <xdr:nvSpPr>
        <xdr:cNvPr id="6" name="TextBox 5"/>
        <xdr:cNvSpPr txBox="1"/>
      </xdr:nvSpPr>
      <xdr:spPr>
        <a:xfrm>
          <a:off x="2087089" y="1727636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11</xdr:col>
      <xdr:colOff>845128</xdr:colOff>
      <xdr:row>49</xdr:row>
      <xdr:rowOff>117744</xdr:rowOff>
    </xdr:from>
    <xdr:ext cx="626646" cy="436786"/>
    <xdr:sp macro="" textlink="">
      <xdr:nvSpPr>
        <xdr:cNvPr id="8" name="TextBox 7"/>
        <xdr:cNvSpPr txBox="1"/>
      </xdr:nvSpPr>
      <xdr:spPr>
        <a:xfrm>
          <a:off x="9589078" y="9452244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twoCellAnchor>
    <xdr:from>
      <xdr:col>5</xdr:col>
      <xdr:colOff>285750</xdr:colOff>
      <xdr:row>39</xdr:row>
      <xdr:rowOff>0</xdr:rowOff>
    </xdr:from>
    <xdr:to>
      <xdr:col>10</xdr:col>
      <xdr:colOff>685305</xdr:colOff>
      <xdr:row>46</xdr:row>
      <xdr:rowOff>129725</xdr:rowOff>
    </xdr:to>
    <xdr:sp macro="" textlink="">
      <xdr:nvSpPr>
        <xdr:cNvPr id="9" name="TextBox 16"/>
        <xdr:cNvSpPr txBox="1"/>
      </xdr:nvSpPr>
      <xdr:spPr>
        <a:xfrm>
          <a:off x="3895725" y="7429500"/>
          <a:ext cx="4466730" cy="1463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125186</xdr:colOff>
      <xdr:row>72</xdr:row>
      <xdr:rowOff>149679</xdr:rowOff>
    </xdr:from>
    <xdr:to>
      <xdr:col>10</xdr:col>
      <xdr:colOff>524741</xdr:colOff>
      <xdr:row>80</xdr:row>
      <xdr:rowOff>105232</xdr:rowOff>
    </xdr:to>
    <xdr:sp macro="" textlink="">
      <xdr:nvSpPr>
        <xdr:cNvPr id="10" name="TextBox 16"/>
        <xdr:cNvSpPr txBox="1"/>
      </xdr:nvSpPr>
      <xdr:spPr>
        <a:xfrm>
          <a:off x="3744686" y="13865679"/>
          <a:ext cx="4468091" cy="1479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713012</xdr:colOff>
      <xdr:row>39</xdr:row>
      <xdr:rowOff>163287</xdr:rowOff>
    </xdr:from>
    <xdr:to>
      <xdr:col>18</xdr:col>
      <xdr:colOff>132853</xdr:colOff>
      <xdr:row>47</xdr:row>
      <xdr:rowOff>94347</xdr:rowOff>
    </xdr:to>
    <xdr:sp macro="" textlink="">
      <xdr:nvSpPr>
        <xdr:cNvPr id="11" name="TextBox 16"/>
        <xdr:cNvSpPr txBox="1"/>
      </xdr:nvSpPr>
      <xdr:spPr>
        <a:xfrm>
          <a:off x="11244941" y="7592787"/>
          <a:ext cx="4468091" cy="14550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square" rtlCol="0" anchor="t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11</xdr:col>
      <xdr:colOff>846364</xdr:colOff>
      <xdr:row>47</xdr:row>
      <xdr:rowOff>96735</xdr:rowOff>
    </xdr:from>
    <xdr:ext cx="553934" cy="436786"/>
    <xdr:sp macro="" textlink="">
      <xdr:nvSpPr>
        <xdr:cNvPr id="18" name="TextBox 17"/>
        <xdr:cNvSpPr txBox="1"/>
      </xdr:nvSpPr>
      <xdr:spPr>
        <a:xfrm>
          <a:off x="9595757" y="9050235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RNF7</a:t>
          </a:r>
        </a:p>
        <a:p>
          <a:r>
            <a:rPr lang="en-US" sz="1100" b="1"/>
            <a:t>19kDa</a:t>
          </a:r>
        </a:p>
      </xdr:txBody>
    </xdr:sp>
    <xdr:clientData/>
  </xdr:oneCellAnchor>
  <xdr:twoCellAnchor editAs="oneCell">
    <xdr:from>
      <xdr:col>4</xdr:col>
      <xdr:colOff>367714</xdr:colOff>
      <xdr:row>80</xdr:row>
      <xdr:rowOff>163606</xdr:rowOff>
    </xdr:from>
    <xdr:to>
      <xdr:col>10</xdr:col>
      <xdr:colOff>298916</xdr:colOff>
      <xdr:row>100</xdr:row>
      <xdr:rowOff>139222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464" y="15403606"/>
          <a:ext cx="5047488" cy="3785616"/>
        </a:xfrm>
        <a:prstGeom prst="rect">
          <a:avLst/>
        </a:prstGeom>
      </xdr:spPr>
    </xdr:pic>
    <xdr:clientData/>
  </xdr:twoCellAnchor>
  <xdr:twoCellAnchor editAs="oneCell">
    <xdr:from>
      <xdr:col>12</xdr:col>
      <xdr:colOff>791937</xdr:colOff>
      <xdr:row>47</xdr:row>
      <xdr:rowOff>108857</xdr:rowOff>
    </xdr:from>
    <xdr:to>
      <xdr:col>17</xdr:col>
      <xdr:colOff>488046</xdr:colOff>
      <xdr:row>49</xdr:row>
      <xdr:rowOff>68035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763" b="34244"/>
        <a:stretch/>
      </xdr:blipFill>
      <xdr:spPr>
        <a:xfrm>
          <a:off x="10412187" y="9062357"/>
          <a:ext cx="5043716" cy="340178"/>
        </a:xfrm>
        <a:prstGeom prst="rect">
          <a:avLst/>
        </a:prstGeom>
      </xdr:spPr>
    </xdr:pic>
    <xdr:clientData/>
  </xdr:twoCellAnchor>
  <xdr:twoCellAnchor editAs="oneCell">
    <xdr:from>
      <xdr:col>12</xdr:col>
      <xdr:colOff>792257</xdr:colOff>
      <xdr:row>49</xdr:row>
      <xdr:rowOff>136072</xdr:rowOff>
    </xdr:from>
    <xdr:to>
      <xdr:col>17</xdr:col>
      <xdr:colOff>492138</xdr:colOff>
      <xdr:row>51</xdr:row>
      <xdr:rowOff>68036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942" b="54791"/>
        <a:stretch/>
      </xdr:blipFill>
      <xdr:spPr>
        <a:xfrm>
          <a:off x="10412507" y="9470572"/>
          <a:ext cx="5047488" cy="3129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1019735</xdr:colOff>
      <xdr:row>46</xdr:row>
      <xdr:rowOff>56029</xdr:rowOff>
    </xdr:from>
    <xdr:ext cx="6558199" cy="515472"/>
    <xdr:pic>
      <xdr:nvPicPr>
        <xdr:cNvPr id="2" name="Picture 1" descr="12.4.14 hsLB SFTPD blot1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6685" b="53604"/>
        <a:stretch>
          <a:fillRect/>
        </a:stretch>
      </xdr:blipFill>
      <xdr:spPr>
        <a:xfrm>
          <a:off x="6706160" y="8819029"/>
          <a:ext cx="6558199" cy="515472"/>
        </a:xfrm>
        <a:prstGeom prst="rect">
          <a:avLst/>
        </a:prstGeom>
      </xdr:spPr>
    </xdr:pic>
    <xdr:clientData/>
  </xdr:oneCellAnchor>
  <xdr:oneCellAnchor>
    <xdr:from>
      <xdr:col>10</xdr:col>
      <xdr:colOff>981993</xdr:colOff>
      <xdr:row>49</xdr:row>
      <xdr:rowOff>22411</xdr:rowOff>
    </xdr:from>
    <xdr:ext cx="6556248" cy="481852"/>
    <xdr:pic>
      <xdr:nvPicPr>
        <xdr:cNvPr id="3" name="Picture 2" descr="12.4.14 hsLB tubulin blot1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157" b="61598"/>
        <a:stretch>
          <a:fillRect/>
        </a:stretch>
      </xdr:blipFill>
      <xdr:spPr>
        <a:xfrm>
          <a:off x="6706518" y="9356911"/>
          <a:ext cx="6556248" cy="481852"/>
        </a:xfrm>
        <a:prstGeom prst="rect">
          <a:avLst/>
        </a:prstGeom>
      </xdr:spPr>
    </xdr:pic>
    <xdr:clientData/>
  </xdr:oneCellAnchor>
  <xdr:oneCellAnchor>
    <xdr:from>
      <xdr:col>3</xdr:col>
      <xdr:colOff>497381</xdr:colOff>
      <xdr:row>72</xdr:row>
      <xdr:rowOff>33468</xdr:rowOff>
    </xdr:from>
    <xdr:ext cx="6556248" cy="5212001"/>
    <xdr:pic>
      <xdr:nvPicPr>
        <xdr:cNvPr id="4" name="Picture 3" descr="12.4.14 hsLB tubulin blot1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26181" y="13749468"/>
          <a:ext cx="6556248" cy="5212001"/>
        </a:xfrm>
        <a:prstGeom prst="rect">
          <a:avLst/>
        </a:prstGeom>
      </xdr:spPr>
    </xdr:pic>
    <xdr:clientData/>
  </xdr:oneCellAnchor>
  <xdr:oneCellAnchor>
    <xdr:from>
      <xdr:col>3</xdr:col>
      <xdr:colOff>355829</xdr:colOff>
      <xdr:row>42</xdr:row>
      <xdr:rowOff>62758</xdr:rowOff>
    </xdr:from>
    <xdr:ext cx="6558199" cy="5192807"/>
    <xdr:pic>
      <xdr:nvPicPr>
        <xdr:cNvPr id="5" name="Picture 4" descr="12.4.14 hsLB SFTPD blot1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84629" y="8063758"/>
          <a:ext cx="6558199" cy="519280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23</xdr:row>
      <xdr:rowOff>122464</xdr:rowOff>
    </xdr:from>
    <xdr:to>
      <xdr:col>7</xdr:col>
      <xdr:colOff>177574</xdr:colOff>
      <xdr:row>38</xdr:row>
      <xdr:rowOff>13607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173182</xdr:colOff>
      <xdr:row>43</xdr:row>
      <xdr:rowOff>69273</xdr:rowOff>
    </xdr:from>
    <xdr:to>
      <xdr:col>9</xdr:col>
      <xdr:colOff>527338</xdr:colOff>
      <xdr:row>44</xdr:row>
      <xdr:rowOff>121227</xdr:rowOff>
    </xdr:to>
    <xdr:sp macro="" textlink="">
      <xdr:nvSpPr>
        <xdr:cNvPr id="7" name="TextBox 6"/>
        <xdr:cNvSpPr txBox="1"/>
      </xdr:nvSpPr>
      <xdr:spPr>
        <a:xfrm>
          <a:off x="5659582" y="8260773"/>
          <a:ext cx="354156" cy="242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rtlCol="0" anchor="ctr"/>
        <a:lstStyle/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endParaRPr lang="en-US" sz="2000">
            <a:solidFill>
              <a:schemeClr val="bg1"/>
            </a:solidFill>
          </a:endParaRPr>
        </a:p>
        <a:p>
          <a:r>
            <a:rPr lang="en-US" sz="2000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7</xdr:col>
      <xdr:colOff>365167</xdr:colOff>
      <xdr:row>23</xdr:row>
      <xdr:rowOff>139164</xdr:rowOff>
    </xdr:from>
    <xdr:to>
      <xdr:col>14</xdr:col>
      <xdr:colOff>24988</xdr:colOff>
      <xdr:row>38</xdr:row>
      <xdr:rowOff>30307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108236</xdr:colOff>
      <xdr:row>70</xdr:row>
      <xdr:rowOff>46464</xdr:rowOff>
    </xdr:from>
    <xdr:ext cx="4468091" cy="905332"/>
    <xdr:sp macro="" textlink="">
      <xdr:nvSpPr>
        <xdr:cNvPr id="9" name="TextBox 8"/>
        <xdr:cNvSpPr txBox="1"/>
      </xdr:nvSpPr>
      <xdr:spPr>
        <a:xfrm>
          <a:off x="3156236" y="13381464"/>
          <a:ext cx="4468091" cy="905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275272</xdr:colOff>
      <xdr:row>52</xdr:row>
      <xdr:rowOff>54862</xdr:rowOff>
    </xdr:from>
    <xdr:ext cx="563359" cy="436786"/>
    <xdr:sp macro="" textlink="">
      <xdr:nvSpPr>
        <xdr:cNvPr id="10" name="TextBox 9"/>
        <xdr:cNvSpPr txBox="1"/>
      </xdr:nvSpPr>
      <xdr:spPr>
        <a:xfrm>
          <a:off x="2713672" y="9960862"/>
          <a:ext cx="56335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SFTPD</a:t>
          </a:r>
        </a:p>
        <a:p>
          <a:r>
            <a:rPr lang="en-US" sz="1100" b="1"/>
            <a:t>38KDa</a:t>
          </a:r>
        </a:p>
      </xdr:txBody>
    </xdr:sp>
    <xdr:clientData/>
  </xdr:oneCellAnchor>
  <xdr:oneCellAnchor>
    <xdr:from>
      <xdr:col>4</xdr:col>
      <xdr:colOff>125186</xdr:colOff>
      <xdr:row>80</xdr:row>
      <xdr:rowOff>77380</xdr:rowOff>
    </xdr:from>
    <xdr:ext cx="626646" cy="436786"/>
    <xdr:sp macro="" textlink="">
      <xdr:nvSpPr>
        <xdr:cNvPr id="11" name="TextBox 10"/>
        <xdr:cNvSpPr txBox="1"/>
      </xdr:nvSpPr>
      <xdr:spPr>
        <a:xfrm>
          <a:off x="2563586" y="15317380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11</xdr:col>
      <xdr:colOff>568036</xdr:colOff>
      <xdr:row>47</xdr:row>
      <xdr:rowOff>13851</xdr:rowOff>
    </xdr:from>
    <xdr:ext cx="553934" cy="436786"/>
    <xdr:sp macro="" textlink="">
      <xdr:nvSpPr>
        <xdr:cNvPr id="12" name="TextBox 11"/>
        <xdr:cNvSpPr txBox="1"/>
      </xdr:nvSpPr>
      <xdr:spPr>
        <a:xfrm>
          <a:off x="7273636" y="8967351"/>
          <a:ext cx="553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SFTPD</a:t>
          </a:r>
        </a:p>
        <a:p>
          <a:r>
            <a:rPr lang="en-US" sz="1100" b="1"/>
            <a:t>30kDa</a:t>
          </a:r>
        </a:p>
      </xdr:txBody>
    </xdr:sp>
    <xdr:clientData/>
  </xdr:oneCellAnchor>
  <xdr:oneCellAnchor>
    <xdr:from>
      <xdr:col>11</xdr:col>
      <xdr:colOff>547255</xdr:colOff>
      <xdr:row>48</xdr:row>
      <xdr:rowOff>183563</xdr:rowOff>
    </xdr:from>
    <xdr:ext cx="626646" cy="436786"/>
    <xdr:sp macro="" textlink="">
      <xdr:nvSpPr>
        <xdr:cNvPr id="13" name="TextBox 12"/>
        <xdr:cNvSpPr txBox="1"/>
      </xdr:nvSpPr>
      <xdr:spPr>
        <a:xfrm>
          <a:off x="7252855" y="9327563"/>
          <a:ext cx="62664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Tubulin</a:t>
          </a:r>
        </a:p>
        <a:p>
          <a:r>
            <a:rPr lang="en-US" sz="1100" b="1"/>
            <a:t>50kDa</a:t>
          </a:r>
        </a:p>
      </xdr:txBody>
    </xdr:sp>
    <xdr:clientData/>
  </xdr:oneCellAnchor>
  <xdr:oneCellAnchor>
    <xdr:from>
      <xdr:col>5</xdr:col>
      <xdr:colOff>0</xdr:colOff>
      <xdr:row>40</xdr:row>
      <xdr:rowOff>168088</xdr:rowOff>
    </xdr:from>
    <xdr:ext cx="4468091" cy="1118244"/>
    <xdr:sp macro="" textlink="">
      <xdr:nvSpPr>
        <xdr:cNvPr id="14" name="TextBox 13"/>
        <xdr:cNvSpPr txBox="1"/>
      </xdr:nvSpPr>
      <xdr:spPr>
        <a:xfrm>
          <a:off x="3048000" y="7788088"/>
          <a:ext cx="4468091" cy="11182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12</xdr:col>
      <xdr:colOff>476249</xdr:colOff>
      <xdr:row>40</xdr:row>
      <xdr:rowOff>112059</xdr:rowOff>
    </xdr:from>
    <xdr:ext cx="4468091" cy="1119845"/>
    <xdr:sp macro="" textlink="">
      <xdr:nvSpPr>
        <xdr:cNvPr id="15" name="TextBox 14"/>
        <xdr:cNvSpPr txBox="1"/>
      </xdr:nvSpPr>
      <xdr:spPr>
        <a:xfrm>
          <a:off x="7791449" y="7732059"/>
          <a:ext cx="4468091" cy="1119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none" rtlCol="0" anchor="t">
          <a:noAutofit/>
        </a:bodyPr>
        <a:lstStyle/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14518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02131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02184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16216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03715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16220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FA</a:t>
          </a:r>
        </a:p>
        <a:p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600" b="1">
              <a:latin typeface="Times New Roman" panose="02020603050405020304" pitchFamily="18" charset="0"/>
              <a:cs typeface="Times New Roman" panose="02020603050405020304" pitchFamily="18" charset="0"/>
            </a:rPr>
            <a:t>13068</a:t>
          </a:r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 CTL</a:t>
          </a: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Relationship Id="rId6" Type="http://schemas.openxmlformats.org/officeDocument/2006/relationships/image" Target="../media/image25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24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5"/>
  <sheetViews>
    <sheetView zoomScale="85" zoomScaleNormal="85" workbookViewId="0">
      <selection activeCell="I19" sqref="I19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0.2851562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 t="s">
        <v>47</v>
      </c>
      <c r="C2">
        <v>30</v>
      </c>
      <c r="D2" s="1">
        <v>30000000</v>
      </c>
      <c r="E2" s="1"/>
      <c r="F2" s="1"/>
      <c r="G2" s="1"/>
    </row>
    <row r="3" spans="1:35" ht="14.45" x14ac:dyDescent="0.3">
      <c r="A3" t="s">
        <v>11</v>
      </c>
      <c r="B3" s="5" t="s">
        <v>45</v>
      </c>
      <c r="C3">
        <v>30</v>
      </c>
      <c r="D3" s="1">
        <v>36300000</v>
      </c>
      <c r="E3" s="1"/>
      <c r="G3" s="1"/>
      <c r="L3" s="1"/>
      <c r="N3" s="1"/>
    </row>
    <row r="4" spans="1:35" ht="14.45" x14ac:dyDescent="0.3">
      <c r="A4" t="s">
        <v>11</v>
      </c>
      <c r="B4" s="5" t="s">
        <v>44</v>
      </c>
      <c r="C4">
        <v>30</v>
      </c>
      <c r="D4" s="1">
        <v>29700000</v>
      </c>
      <c r="E4" s="1"/>
      <c r="F4" s="1"/>
      <c r="G4" s="1"/>
      <c r="L4" s="1"/>
      <c r="N4" s="1"/>
    </row>
    <row r="5" spans="1:35" ht="14.45" x14ac:dyDescent="0.3">
      <c r="A5" t="s">
        <v>11</v>
      </c>
      <c r="B5" s="5" t="s">
        <v>43</v>
      </c>
      <c r="C5">
        <v>30</v>
      </c>
      <c r="D5" s="1">
        <v>35400000</v>
      </c>
      <c r="E5" s="1"/>
      <c r="F5" s="1"/>
      <c r="G5" s="1"/>
      <c r="J5" s="1"/>
      <c r="L5" s="1"/>
      <c r="N5" s="1"/>
      <c r="S5" s="1"/>
      <c r="V5" s="1"/>
      <c r="W5" s="1"/>
    </row>
    <row r="6" spans="1:35" ht="14.45" x14ac:dyDescent="0.3">
      <c r="A6" t="s">
        <v>11</v>
      </c>
      <c r="B6" s="5" t="s">
        <v>42</v>
      </c>
      <c r="C6">
        <v>30</v>
      </c>
      <c r="D6" s="1">
        <v>34200000</v>
      </c>
      <c r="E6" s="1"/>
      <c r="F6" s="1"/>
      <c r="G6" s="1"/>
      <c r="J6" s="1"/>
      <c r="L6" s="1"/>
      <c r="N6" s="1"/>
      <c r="S6" s="1"/>
      <c r="V6" s="1"/>
      <c r="W6" s="1"/>
    </row>
    <row r="7" spans="1:35" ht="14.45" x14ac:dyDescent="0.3">
      <c r="A7" t="s">
        <v>12</v>
      </c>
      <c r="B7" s="5" t="s">
        <v>41</v>
      </c>
      <c r="C7">
        <v>30</v>
      </c>
      <c r="D7" s="1">
        <v>34100000</v>
      </c>
      <c r="E7" s="1"/>
      <c r="F7" s="1"/>
      <c r="G7" s="1"/>
      <c r="H7" s="1"/>
      <c r="J7" s="1"/>
      <c r="L7" s="1"/>
      <c r="N7" s="1"/>
      <c r="S7" s="1"/>
      <c r="V7" s="1"/>
      <c r="W7" s="1"/>
    </row>
    <row r="8" spans="1:35" ht="14.45" x14ac:dyDescent="0.3">
      <c r="A8" t="s">
        <v>12</v>
      </c>
      <c r="B8" s="5" t="s">
        <v>40</v>
      </c>
      <c r="C8">
        <v>30</v>
      </c>
      <c r="D8" s="1">
        <v>32700000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W8" s="1"/>
    </row>
    <row r="9" spans="1:35" ht="14.45" x14ac:dyDescent="0.3">
      <c r="A9" t="s">
        <v>12</v>
      </c>
      <c r="B9" s="5" t="s">
        <v>39</v>
      </c>
      <c r="C9">
        <v>30</v>
      </c>
      <c r="D9" s="1">
        <v>37400000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V9" s="1"/>
      <c r="W9" s="1"/>
    </row>
    <row r="10" spans="1:35" ht="14.45" x14ac:dyDescent="0.3">
      <c r="A10" t="s">
        <v>12</v>
      </c>
      <c r="B10" s="5" t="s">
        <v>38</v>
      </c>
      <c r="C10">
        <v>30</v>
      </c>
      <c r="D10" s="1">
        <v>41800000</v>
      </c>
      <c r="E10" s="1"/>
      <c r="F10" s="1"/>
      <c r="K10" s="1"/>
      <c r="L10" s="1"/>
      <c r="M10" s="1"/>
      <c r="N10" s="1"/>
      <c r="O10" s="1"/>
      <c r="P10" s="1"/>
      <c r="Q10" s="1"/>
      <c r="R10" s="1"/>
      <c r="S10" s="1"/>
      <c r="V10" s="1"/>
      <c r="W10" s="1"/>
      <c r="X10" s="1"/>
    </row>
    <row r="11" spans="1:35" ht="14.45" x14ac:dyDescent="0.3">
      <c r="V11" s="1"/>
      <c r="W11" s="1"/>
      <c r="AB11" s="1"/>
      <c r="AC11" s="1"/>
    </row>
    <row r="12" spans="1:35" ht="14.45" x14ac:dyDescent="0.3">
      <c r="D12" s="1"/>
      <c r="E12" s="1"/>
      <c r="F12" s="1"/>
      <c r="G12" s="1"/>
      <c r="Q12" s="1"/>
      <c r="V12" s="1"/>
      <c r="W12" s="1"/>
      <c r="AB12" s="1"/>
      <c r="AC12" s="1"/>
      <c r="AD12" s="1"/>
      <c r="AF12" s="1"/>
    </row>
    <row r="13" spans="1:35" ht="14.45" x14ac:dyDescent="0.3">
      <c r="D13" s="1"/>
      <c r="E13" s="1"/>
      <c r="F13" s="1"/>
      <c r="G13" s="1"/>
      <c r="Q13" s="1"/>
      <c r="V13" s="1"/>
      <c r="W13" s="1"/>
      <c r="X13" s="1"/>
      <c r="AB13" s="1"/>
      <c r="AC13" s="1"/>
      <c r="AD13" s="1"/>
      <c r="AF13" s="1"/>
    </row>
    <row r="14" spans="1:35" ht="14.45" x14ac:dyDescent="0.3">
      <c r="A14" t="s">
        <v>0</v>
      </c>
      <c r="B14" s="5" t="s">
        <v>49</v>
      </c>
      <c r="C14" t="s">
        <v>8</v>
      </c>
      <c r="D14" t="s">
        <v>1</v>
      </c>
      <c r="F14" t="s">
        <v>0</v>
      </c>
      <c r="G14" s="2" t="str">
        <f>B14&amp;"/"&amp;B1</f>
        <v>Fxn/Tubulin</v>
      </c>
      <c r="H14" t="s">
        <v>8</v>
      </c>
      <c r="I14" t="s">
        <v>1</v>
      </c>
      <c r="L14" t="s">
        <v>3</v>
      </c>
      <c r="M14" t="s">
        <v>4</v>
      </c>
      <c r="N14" s="1" t="s">
        <v>2</v>
      </c>
      <c r="P14" t="s">
        <v>5</v>
      </c>
      <c r="Q14" t="s">
        <v>6</v>
      </c>
      <c r="V14" s="1"/>
      <c r="Z14" s="1"/>
      <c r="AA14" s="1"/>
    </row>
    <row r="15" spans="1:35" ht="14.45" x14ac:dyDescent="0.3">
      <c r="A15" t="s">
        <v>11</v>
      </c>
      <c r="B15" s="5" t="s">
        <v>47</v>
      </c>
      <c r="C15">
        <v>30</v>
      </c>
      <c r="D15" s="1">
        <v>167000</v>
      </c>
      <c r="E15" s="1"/>
      <c r="F15" t="s">
        <v>11</v>
      </c>
      <c r="G15" s="5" t="s">
        <v>47</v>
      </c>
      <c r="H15">
        <v>30</v>
      </c>
      <c r="I15" s="1">
        <f>D15/D2</f>
        <v>5.5666666666666668E-3</v>
      </c>
      <c r="J15" s="1"/>
      <c r="L15" t="s">
        <v>11</v>
      </c>
      <c r="M15" s="23">
        <f>AVERAGE(I15:I19)</f>
        <v>3.4167790810546467E-2</v>
      </c>
      <c r="N15">
        <f>STDEV(I15:I19)</f>
        <v>2.5575934198438427E-2</v>
      </c>
      <c r="P15" t="s">
        <v>46</v>
      </c>
      <c r="Q15">
        <f>TTEST(I15:I19,I20:I23,2,3)</f>
        <v>1.8216172720150164E-2</v>
      </c>
      <c r="U15" s="1"/>
      <c r="V15" s="1"/>
      <c r="Z15" s="1"/>
      <c r="AA15" s="1"/>
    </row>
    <row r="16" spans="1:35" ht="14.45" x14ac:dyDescent="0.3">
      <c r="A16" t="s">
        <v>11</v>
      </c>
      <c r="B16" s="5" t="s">
        <v>45</v>
      </c>
      <c r="C16">
        <v>30</v>
      </c>
      <c r="D16" s="1">
        <v>1790000</v>
      </c>
      <c r="E16" s="1"/>
      <c r="F16" t="s">
        <v>11</v>
      </c>
      <c r="G16" s="5" t="s">
        <v>45</v>
      </c>
      <c r="H16">
        <v>30</v>
      </c>
      <c r="I16" s="1">
        <f>D16/D3</f>
        <v>4.9311294765840223E-2</v>
      </c>
      <c r="J16" s="1"/>
      <c r="L16" t="s">
        <v>12</v>
      </c>
      <c r="M16" s="23">
        <f>AVERAGE(I20:I23)</f>
        <v>0.2275483315948372</v>
      </c>
      <c r="N16">
        <f>STDEV(I20:I23)</f>
        <v>8.7756006688990321E-2</v>
      </c>
      <c r="U16" s="1"/>
      <c r="V16" s="1"/>
      <c r="Z16" s="1"/>
      <c r="AA16" s="1"/>
      <c r="AH16" s="1"/>
      <c r="AI16" s="1"/>
    </row>
    <row r="17" spans="1:40" ht="14.45" x14ac:dyDescent="0.3">
      <c r="A17" t="s">
        <v>11</v>
      </c>
      <c r="B17" s="5" t="s">
        <v>44</v>
      </c>
      <c r="C17">
        <v>30</v>
      </c>
      <c r="D17" s="1">
        <v>642000</v>
      </c>
      <c r="E17" s="1"/>
      <c r="F17" t="s">
        <v>11</v>
      </c>
      <c r="G17" s="5" t="s">
        <v>44</v>
      </c>
      <c r="H17">
        <v>30</v>
      </c>
      <c r="I17" s="1">
        <f>D17/D4</f>
        <v>2.1616161616161617E-2</v>
      </c>
      <c r="J17" s="1"/>
      <c r="M17" s="1"/>
      <c r="N17" s="1"/>
      <c r="Q17" s="3"/>
      <c r="U17" s="1"/>
      <c r="V17" s="1"/>
      <c r="Z17" s="1"/>
      <c r="AA17" s="1"/>
      <c r="AH17" s="1"/>
      <c r="AI17" s="1"/>
    </row>
    <row r="18" spans="1:40" ht="14.45" x14ac:dyDescent="0.3">
      <c r="A18" t="s">
        <v>11</v>
      </c>
      <c r="B18" s="5" t="s">
        <v>43</v>
      </c>
      <c r="C18">
        <v>30</v>
      </c>
      <c r="D18" s="1">
        <v>2490000</v>
      </c>
      <c r="E18" s="1"/>
      <c r="F18" t="s">
        <v>11</v>
      </c>
      <c r="G18" s="5" t="s">
        <v>43</v>
      </c>
      <c r="H18">
        <v>30</v>
      </c>
      <c r="I18" s="1">
        <f>D18/D5</f>
        <v>7.0338983050847459E-2</v>
      </c>
      <c r="J18" s="1"/>
      <c r="M18">
        <f>M15/M16</f>
        <v>0.15015619130701502</v>
      </c>
      <c r="N18" s="1"/>
      <c r="V18" s="1"/>
      <c r="X18" s="1"/>
      <c r="Y18" s="1"/>
      <c r="Z18" s="1"/>
      <c r="AA18" s="1"/>
      <c r="AD18" s="1"/>
      <c r="AH18" s="1"/>
      <c r="AI18" s="1"/>
    </row>
    <row r="19" spans="1:40" ht="14.45" x14ac:dyDescent="0.3">
      <c r="A19" t="s">
        <v>11</v>
      </c>
      <c r="B19" s="5" t="s">
        <v>42</v>
      </c>
      <c r="C19">
        <v>30</v>
      </c>
      <c r="D19" s="1">
        <v>821000</v>
      </c>
      <c r="E19" s="1"/>
      <c r="F19" t="s">
        <v>11</v>
      </c>
      <c r="G19" s="5" t="s">
        <v>42</v>
      </c>
      <c r="H19">
        <v>30</v>
      </c>
      <c r="I19" s="1">
        <f>D19/D6</f>
        <v>2.4005847953216374E-2</v>
      </c>
      <c r="J19" s="1"/>
      <c r="M19" s="1"/>
      <c r="N19" s="1"/>
      <c r="V19" s="1"/>
      <c r="X19" s="1"/>
      <c r="Y19" s="1"/>
      <c r="Z19" s="1"/>
      <c r="AA19" s="1"/>
      <c r="AB19" s="1"/>
      <c r="AD19" s="1"/>
      <c r="AF19" s="1"/>
      <c r="AH19" s="1"/>
      <c r="AI19" s="1"/>
      <c r="AJ19" s="1"/>
      <c r="AL19" s="1"/>
    </row>
    <row r="20" spans="1:40" ht="14.45" x14ac:dyDescent="0.3">
      <c r="A20" t="s">
        <v>12</v>
      </c>
      <c r="B20" s="5" t="s">
        <v>41</v>
      </c>
      <c r="C20">
        <v>30</v>
      </c>
      <c r="D20" s="1">
        <v>11100000</v>
      </c>
      <c r="E20" s="1"/>
      <c r="F20" t="s">
        <v>12</v>
      </c>
      <c r="G20" s="5" t="s">
        <v>41</v>
      </c>
      <c r="H20">
        <v>30</v>
      </c>
      <c r="I20" s="1">
        <f>D20/D7</f>
        <v>0.3255131964809384</v>
      </c>
      <c r="J20" s="1"/>
      <c r="V20" s="1"/>
      <c r="AB20" s="1"/>
      <c r="AD20" s="1"/>
      <c r="AH20" s="1"/>
      <c r="AI20" s="1"/>
      <c r="AJ20" s="1"/>
      <c r="AL20" s="1"/>
    </row>
    <row r="21" spans="1:40" ht="14.45" x14ac:dyDescent="0.3">
      <c r="A21" t="s">
        <v>12</v>
      </c>
      <c r="B21" s="5" t="s">
        <v>40</v>
      </c>
      <c r="C21">
        <v>30</v>
      </c>
      <c r="D21" s="1">
        <v>8570000</v>
      </c>
      <c r="E21" s="1"/>
      <c r="F21" t="s">
        <v>12</v>
      </c>
      <c r="G21" s="5" t="s">
        <v>40</v>
      </c>
      <c r="H21">
        <v>30</v>
      </c>
      <c r="I21" s="1">
        <f>D21/D8</f>
        <v>0.26207951070336394</v>
      </c>
      <c r="J21" s="1"/>
      <c r="V21" s="1"/>
      <c r="AB21" s="1"/>
      <c r="AD21" s="1"/>
      <c r="AH21" s="1"/>
      <c r="AI21" s="1"/>
      <c r="AJ21" s="1"/>
      <c r="AL21" s="1"/>
    </row>
    <row r="22" spans="1:40" ht="14.45" x14ac:dyDescent="0.3">
      <c r="A22" t="s">
        <v>12</v>
      </c>
      <c r="B22" s="5" t="s">
        <v>39</v>
      </c>
      <c r="C22">
        <v>30</v>
      </c>
      <c r="D22" s="1">
        <v>4460000</v>
      </c>
      <c r="E22" s="1"/>
      <c r="F22" t="s">
        <v>12</v>
      </c>
      <c r="G22" s="5" t="s">
        <v>39</v>
      </c>
      <c r="H22">
        <v>30</v>
      </c>
      <c r="I22" s="1">
        <f>D22/D9</f>
        <v>0.11925133689839572</v>
      </c>
      <c r="J22" s="1"/>
      <c r="V22" s="1"/>
      <c r="AB22" s="1"/>
      <c r="AD22" s="1"/>
      <c r="AH22" s="1"/>
      <c r="AI22" s="1"/>
      <c r="AJ22" s="1"/>
      <c r="AL22" s="1"/>
    </row>
    <row r="23" spans="1:40" ht="14.45" x14ac:dyDescent="0.3">
      <c r="A23" t="s">
        <v>12</v>
      </c>
      <c r="B23" s="5" t="s">
        <v>38</v>
      </c>
      <c r="C23">
        <v>30</v>
      </c>
      <c r="D23" s="1">
        <v>8500000</v>
      </c>
      <c r="E23" s="1"/>
      <c r="F23" t="s">
        <v>12</v>
      </c>
      <c r="G23" s="5" t="s">
        <v>38</v>
      </c>
      <c r="H23">
        <v>30</v>
      </c>
      <c r="I23" s="1">
        <f>D23/D10</f>
        <v>0.20334928229665072</v>
      </c>
      <c r="J23" s="1"/>
      <c r="V23" s="1"/>
      <c r="AB23" s="1"/>
      <c r="AD23" s="1"/>
      <c r="AH23" s="1"/>
      <c r="AI23" s="1"/>
      <c r="AJ23" s="1"/>
      <c r="AL23" s="1"/>
    </row>
    <row r="24" spans="1:40" ht="14.45" x14ac:dyDescent="0.3">
      <c r="L24" s="3"/>
      <c r="P24" s="4"/>
      <c r="X24" s="1"/>
      <c r="AD24" s="1"/>
      <c r="AF24" s="1"/>
      <c r="AK24" s="1"/>
      <c r="AL24" s="1"/>
      <c r="AN24" s="1"/>
    </row>
    <row r="25" spans="1:40" ht="14.45" x14ac:dyDescent="0.3">
      <c r="J25" s="1"/>
      <c r="K25" s="1"/>
      <c r="M25" s="1"/>
      <c r="N25" s="1"/>
      <c r="O25" s="1"/>
      <c r="AK25" s="1"/>
      <c r="AL25" s="1"/>
      <c r="AN25" s="1"/>
    </row>
    <row r="26" spans="1:40" ht="14.45" x14ac:dyDescent="0.3">
      <c r="J26" s="1"/>
      <c r="K26" s="1"/>
      <c r="M26" s="1"/>
      <c r="N26" s="1"/>
      <c r="O26" s="1"/>
      <c r="P26" s="4"/>
      <c r="X26" s="1"/>
      <c r="AD26" s="1"/>
      <c r="AF26" s="1"/>
      <c r="AK26" s="1"/>
      <c r="AL26" s="1"/>
      <c r="AN26" s="1"/>
    </row>
    <row r="27" spans="1:40" x14ac:dyDescent="0.25">
      <c r="J27" s="1"/>
      <c r="K27" s="1"/>
      <c r="M27" s="1"/>
      <c r="N27" s="1"/>
      <c r="O27" s="1"/>
      <c r="P27" s="4"/>
      <c r="X27" s="1"/>
      <c r="AD27" s="1"/>
      <c r="AF27" s="1"/>
      <c r="AK27" s="1"/>
      <c r="AL27" s="1"/>
      <c r="AN27" s="1"/>
    </row>
    <row r="28" spans="1:40" x14ac:dyDescent="0.25">
      <c r="J28" s="1"/>
      <c r="K28" s="1"/>
      <c r="M28" s="1"/>
      <c r="N28" s="1"/>
      <c r="O28" s="1"/>
      <c r="P28" s="4"/>
      <c r="R28" s="1"/>
      <c r="S28" s="1"/>
      <c r="AD28" s="1"/>
      <c r="AF28" s="1"/>
      <c r="AK28" s="1"/>
      <c r="AL28" s="1"/>
      <c r="AN28" s="1"/>
    </row>
    <row r="29" spans="1:40" x14ac:dyDescent="0.25">
      <c r="N29" s="1"/>
      <c r="O29" s="1"/>
      <c r="AD29" s="1"/>
      <c r="AF29" s="1"/>
      <c r="AK29" s="1"/>
      <c r="AL29" s="1"/>
      <c r="AN29" s="1"/>
    </row>
    <row r="30" spans="1:40" x14ac:dyDescent="0.25">
      <c r="C30" s="1"/>
      <c r="D30" s="1"/>
      <c r="N30" s="1"/>
      <c r="O30" s="1"/>
      <c r="P30" s="4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x14ac:dyDescent="0.25">
      <c r="B31"/>
      <c r="C31" s="1"/>
      <c r="D31" s="1"/>
      <c r="N31" s="1"/>
      <c r="O31" s="1"/>
      <c r="P31" s="4"/>
      <c r="R31" s="1"/>
      <c r="S31" s="1"/>
      <c r="T31" s="1"/>
      <c r="U31" s="1"/>
      <c r="W31" s="1"/>
      <c r="AD31" s="1"/>
      <c r="AF31" s="1"/>
      <c r="AK31" s="1"/>
      <c r="AL31" s="1"/>
      <c r="AN31" s="1"/>
    </row>
    <row r="32" spans="1:40" x14ac:dyDescent="0.25">
      <c r="B32"/>
      <c r="C32" s="1"/>
      <c r="D32" s="1"/>
      <c r="N32" s="1"/>
      <c r="O32" s="1"/>
      <c r="R32" s="1"/>
      <c r="S32" s="1"/>
      <c r="T32" s="1"/>
      <c r="U32" s="1"/>
      <c r="W32" s="1"/>
      <c r="AD32" s="1"/>
      <c r="AF32" s="1"/>
      <c r="AK32" s="1"/>
      <c r="AL32" s="1"/>
      <c r="AN32" s="1"/>
    </row>
    <row r="33" spans="2:48" x14ac:dyDescent="0.25">
      <c r="B33"/>
      <c r="C33" s="1"/>
      <c r="D33" s="1"/>
      <c r="N33" s="1"/>
      <c r="O33" s="1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x14ac:dyDescent="0.25">
      <c r="B34"/>
      <c r="C34" s="1"/>
      <c r="D34" s="1"/>
      <c r="P34" s="5"/>
      <c r="R34" s="1"/>
      <c r="S34" s="1"/>
      <c r="T34" s="1"/>
      <c r="U34" s="1"/>
      <c r="W34" s="1"/>
      <c r="X34" s="1"/>
      <c r="AD34" s="1"/>
      <c r="AF34" s="1"/>
      <c r="AK34" s="1"/>
      <c r="AL34" s="1"/>
      <c r="AN34" s="1"/>
    </row>
    <row r="35" spans="2:48" x14ac:dyDescent="0.25">
      <c r="B35"/>
      <c r="C35" s="1"/>
      <c r="D35" s="1"/>
      <c r="P35" s="5"/>
      <c r="R35" s="1"/>
      <c r="S35" s="1"/>
      <c r="T35" s="1"/>
      <c r="U35" s="1"/>
      <c r="W35" s="1"/>
      <c r="X35" s="1"/>
      <c r="AD35" s="1"/>
      <c r="AF35" s="1"/>
      <c r="AK35" s="1"/>
      <c r="AL35" s="1"/>
      <c r="AN35" s="1"/>
    </row>
    <row r="36" spans="2:48" x14ac:dyDescent="0.25">
      <c r="B36"/>
      <c r="P36" s="5"/>
      <c r="R36" s="1"/>
      <c r="S36" s="1"/>
      <c r="T36" s="1"/>
      <c r="U36" s="1"/>
      <c r="W36" s="1"/>
      <c r="X36" s="1"/>
      <c r="AA36" s="1"/>
      <c r="AD36" s="1"/>
      <c r="AF36" s="1"/>
      <c r="AJ36" s="1"/>
      <c r="AK36" s="1"/>
      <c r="AL36" s="1"/>
      <c r="AN36" s="1"/>
    </row>
    <row r="37" spans="2:48" x14ac:dyDescent="0.25">
      <c r="B37"/>
      <c r="P37" s="5"/>
      <c r="R37" s="1"/>
      <c r="S37" s="1"/>
      <c r="T37" s="1"/>
      <c r="U37" s="1"/>
      <c r="W37" s="1"/>
      <c r="X37" s="1"/>
      <c r="AD37" s="1"/>
      <c r="AF37" s="1"/>
      <c r="AJ37" s="1"/>
      <c r="AK37" s="1"/>
      <c r="AL37" s="1"/>
      <c r="AN37" s="1"/>
    </row>
    <row r="38" spans="2:48" x14ac:dyDescent="0.25">
      <c r="B38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x14ac:dyDescent="0.25">
      <c r="B39"/>
      <c r="O39" s="1"/>
      <c r="P39" s="5"/>
      <c r="R39" s="1"/>
      <c r="S39" s="1"/>
      <c r="T39" s="1"/>
      <c r="U39" s="1"/>
      <c r="W39" s="1"/>
      <c r="X39" s="1"/>
      <c r="AD39" s="1"/>
      <c r="AJ39" s="1"/>
      <c r="AK39" s="1"/>
      <c r="AL39" s="1"/>
      <c r="AN39" s="1"/>
      <c r="AS39" s="1"/>
      <c r="AT39" s="1"/>
      <c r="AV39" s="1"/>
    </row>
    <row r="40" spans="2:48" x14ac:dyDescent="0.25">
      <c r="B40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x14ac:dyDescent="0.25">
      <c r="B41"/>
      <c r="O41" s="1"/>
      <c r="P41" s="5"/>
      <c r="R41" s="1"/>
      <c r="S41" s="1"/>
      <c r="T41" s="1"/>
      <c r="U41" s="1"/>
      <c r="W41" s="1"/>
      <c r="X41" s="1"/>
      <c r="AJ41" s="1"/>
      <c r="AK41" s="1"/>
      <c r="AL41" s="1"/>
      <c r="AN41" s="1"/>
      <c r="AS41" s="1"/>
      <c r="AT41" s="1"/>
      <c r="AV41" s="1"/>
    </row>
    <row r="42" spans="2:48" x14ac:dyDescent="0.25">
      <c r="B42"/>
      <c r="O42" s="1"/>
      <c r="P42" s="5"/>
      <c r="R42" s="1"/>
      <c r="S42" s="1"/>
      <c r="T42" s="1"/>
      <c r="U42" s="1"/>
      <c r="W42" s="1"/>
      <c r="X42" s="1"/>
      <c r="AD42" s="1"/>
      <c r="AJ42" s="1"/>
      <c r="AK42" s="1"/>
      <c r="AL42" s="1"/>
      <c r="AN42" s="1"/>
      <c r="AS42" s="1"/>
      <c r="AT42" s="1"/>
      <c r="AV42" s="1"/>
    </row>
    <row r="43" spans="2:48" x14ac:dyDescent="0.25">
      <c r="B43"/>
      <c r="O43" s="1"/>
      <c r="P43" s="5"/>
      <c r="R43" s="1"/>
      <c r="S43" s="1"/>
      <c r="T43" s="1"/>
      <c r="U43" s="1"/>
      <c r="W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x14ac:dyDescent="0.25">
      <c r="B44"/>
      <c r="O44" s="1"/>
      <c r="P44" s="5"/>
      <c r="R44" s="1"/>
      <c r="S44" s="1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x14ac:dyDescent="0.25">
      <c r="B45"/>
      <c r="O45" s="1"/>
      <c r="P45" s="5"/>
      <c r="R45" s="1"/>
      <c r="S45" s="1"/>
      <c r="T45" s="1"/>
      <c r="U45" s="1"/>
      <c r="W45" s="1"/>
      <c r="X45" s="1"/>
      <c r="Y45" s="1"/>
      <c r="AD45" s="1"/>
      <c r="AF45" s="1"/>
      <c r="AG45" s="1"/>
      <c r="AJ45" s="1"/>
      <c r="AK45" s="1"/>
      <c r="AL45" s="1"/>
      <c r="AN45" s="1"/>
      <c r="AS45" s="1"/>
      <c r="AT45" s="1"/>
      <c r="AV45" s="1"/>
    </row>
    <row r="46" spans="2:48" x14ac:dyDescent="0.25">
      <c r="B46"/>
      <c r="O46" s="1"/>
      <c r="P46" s="5"/>
      <c r="T46" s="1"/>
      <c r="U46" s="1"/>
      <c r="W46" s="1"/>
      <c r="X46" s="1"/>
      <c r="Y46" s="1"/>
      <c r="AD46" s="1"/>
      <c r="AF46" s="1"/>
      <c r="AG46" s="1"/>
      <c r="AJ46" s="1"/>
      <c r="AK46" s="1"/>
      <c r="AL46" s="1"/>
      <c r="AN46" s="1"/>
      <c r="AS46" s="1"/>
      <c r="AT46" s="1"/>
      <c r="AV46" s="1"/>
    </row>
    <row r="47" spans="2:48" x14ac:dyDescent="0.25">
      <c r="B47"/>
      <c r="H47" s="1"/>
      <c r="J47" s="1"/>
      <c r="K47" s="1"/>
      <c r="P47" s="5"/>
      <c r="R47" s="1"/>
      <c r="T47" s="1"/>
      <c r="U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x14ac:dyDescent="0.25">
      <c r="B48"/>
      <c r="H48" s="1"/>
      <c r="J48" s="1"/>
      <c r="K48" s="1"/>
      <c r="P48" s="5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x14ac:dyDescent="0.25">
      <c r="B49"/>
      <c r="H49" s="1"/>
      <c r="J49" s="1"/>
      <c r="K49" s="1"/>
      <c r="R49" s="1"/>
      <c r="S49" s="1"/>
      <c r="U49" s="1"/>
      <c r="W49" s="1"/>
      <c r="X49" s="1"/>
      <c r="Y49" s="1"/>
      <c r="AG49" s="1"/>
      <c r="AJ49" s="1"/>
      <c r="AK49" s="1"/>
      <c r="AL49" s="1"/>
      <c r="AN49" s="1"/>
      <c r="AS49" s="1"/>
      <c r="AT49" s="1"/>
      <c r="AV49" s="1"/>
    </row>
    <row r="50" spans="2:50" x14ac:dyDescent="0.25">
      <c r="B50"/>
      <c r="H50" s="1"/>
      <c r="J50" s="1"/>
      <c r="K50" s="1"/>
      <c r="R50" s="1"/>
      <c r="S50" s="1"/>
      <c r="U50" s="1"/>
      <c r="W50" s="1"/>
      <c r="X50" s="1"/>
      <c r="Y50" s="1"/>
      <c r="AG50" s="1"/>
      <c r="AJ50" s="1"/>
      <c r="AK50" s="1"/>
      <c r="AL50" s="1"/>
      <c r="AN50" s="1"/>
      <c r="AS50" s="1"/>
      <c r="AT50" s="1"/>
      <c r="AV50" s="1"/>
    </row>
    <row r="51" spans="2:50" x14ac:dyDescent="0.25">
      <c r="B51"/>
      <c r="H51" s="1"/>
      <c r="J51" s="1"/>
      <c r="K51" s="1"/>
      <c r="R51" s="1"/>
      <c r="S51" s="1"/>
      <c r="U51" s="1"/>
      <c r="W51" s="1"/>
      <c r="X51" s="1"/>
      <c r="Y51" s="1"/>
      <c r="AB51" s="1"/>
      <c r="AG51" s="1"/>
      <c r="AJ51" s="1"/>
      <c r="AS51" s="1"/>
      <c r="AT51" s="1"/>
      <c r="AV51" s="1"/>
    </row>
    <row r="52" spans="2:50" x14ac:dyDescent="0.25">
      <c r="B52"/>
      <c r="H52" s="1"/>
      <c r="J52" s="1"/>
      <c r="K52" s="1"/>
      <c r="AB52" s="1"/>
      <c r="AS52" s="1"/>
      <c r="AT52" s="1"/>
      <c r="AV52" s="1"/>
    </row>
    <row r="53" spans="2:50" x14ac:dyDescent="0.25">
      <c r="B53"/>
      <c r="H53" s="1"/>
      <c r="J53" s="1"/>
      <c r="K53" s="1"/>
      <c r="V53" s="1"/>
      <c r="Y53" s="1"/>
      <c r="Z53" s="1"/>
      <c r="AC53" s="1"/>
      <c r="AH53" s="1"/>
      <c r="AK53" s="1"/>
      <c r="AT53" s="1"/>
      <c r="AU53" s="1"/>
      <c r="AW53" s="1"/>
    </row>
    <row r="54" spans="2:50" x14ac:dyDescent="0.25">
      <c r="B54"/>
      <c r="H54" s="1"/>
      <c r="J54" s="1"/>
      <c r="K54" s="1"/>
      <c r="U54" s="1"/>
      <c r="W54" s="1"/>
      <c r="X54" s="1"/>
      <c r="Y54" s="1"/>
      <c r="AB54" s="1"/>
      <c r="AJ54" s="1"/>
      <c r="AS54" s="1"/>
      <c r="AT54" s="1"/>
      <c r="AV54" s="1"/>
    </row>
    <row r="55" spans="2:50" x14ac:dyDescent="0.25">
      <c r="B55"/>
      <c r="H55" s="1"/>
      <c r="J55" s="1"/>
      <c r="K55" s="1"/>
      <c r="V55" s="1"/>
      <c r="X55" s="1"/>
      <c r="AC55" s="1"/>
      <c r="AT55" s="1"/>
      <c r="AU55" s="1"/>
      <c r="AW55" s="1"/>
    </row>
    <row r="56" spans="2:50" x14ac:dyDescent="0.25">
      <c r="B56"/>
      <c r="H56" s="1"/>
      <c r="J56" s="1"/>
      <c r="AB56" s="1"/>
      <c r="AS56" s="1"/>
      <c r="AT56" s="1"/>
      <c r="AV56" s="1"/>
    </row>
    <row r="57" spans="2:50" x14ac:dyDescent="0.25">
      <c r="B57"/>
      <c r="H57" s="1"/>
      <c r="J57" s="1"/>
      <c r="V57" s="1"/>
      <c r="X57" s="1"/>
      <c r="Y57" s="1"/>
      <c r="Z57" s="1"/>
      <c r="AC57" s="1"/>
      <c r="AT57" s="1"/>
      <c r="AU57" s="1"/>
      <c r="AW57" s="1"/>
    </row>
    <row r="58" spans="2:50" x14ac:dyDescent="0.25">
      <c r="B58"/>
      <c r="H58" s="1"/>
      <c r="J58" s="1"/>
      <c r="L58" s="1"/>
      <c r="U58" s="1"/>
      <c r="W58" s="1"/>
      <c r="X58" s="1"/>
      <c r="Y58" s="1"/>
      <c r="AB58" s="1"/>
      <c r="AS58" s="1"/>
      <c r="AT58" s="1"/>
      <c r="AV58" s="1"/>
    </row>
    <row r="59" spans="2:50" x14ac:dyDescent="0.25">
      <c r="B59"/>
      <c r="H59" s="1"/>
      <c r="J59" s="1"/>
      <c r="L59" s="1"/>
      <c r="N59" s="1"/>
      <c r="O59" s="1"/>
      <c r="W59" s="1"/>
      <c r="Y59" s="1"/>
      <c r="Z59" s="1"/>
      <c r="AA59" s="1"/>
      <c r="AD59" s="1"/>
      <c r="AU59" s="1"/>
      <c r="AV59" s="1"/>
      <c r="AX59" s="1"/>
    </row>
    <row r="60" spans="2:50" x14ac:dyDescent="0.25">
      <c r="B60"/>
      <c r="J60" s="1"/>
      <c r="L60" s="1"/>
      <c r="N60" s="1"/>
      <c r="U60" s="1"/>
      <c r="V60" s="1"/>
      <c r="W60" s="1"/>
      <c r="X60" s="1"/>
      <c r="Y60" s="1"/>
      <c r="AB60" s="1"/>
      <c r="AC60" s="1"/>
      <c r="AD60" s="1"/>
      <c r="AE60" s="1"/>
      <c r="AS60" s="1"/>
      <c r="AT60" s="1"/>
      <c r="AV60" s="1"/>
    </row>
    <row r="61" spans="2:50" x14ac:dyDescent="0.25">
      <c r="J61" s="1"/>
      <c r="L61" s="1"/>
      <c r="N61" s="1"/>
      <c r="O61" s="1"/>
      <c r="V61" s="1"/>
      <c r="X61" s="1"/>
      <c r="Y61" s="1"/>
      <c r="Z61" s="1"/>
      <c r="AC61" s="1"/>
      <c r="AT61" s="1"/>
      <c r="AU61" s="1"/>
      <c r="AW61" s="1"/>
    </row>
    <row r="62" spans="2:50" x14ac:dyDescent="0.25">
      <c r="B62"/>
      <c r="J62" s="1"/>
      <c r="K62" s="1"/>
      <c r="L62" s="1"/>
      <c r="M62" s="1"/>
      <c r="N62" s="1"/>
      <c r="R62" s="1"/>
      <c r="S62" s="1"/>
      <c r="X62" s="1"/>
      <c r="Y62" s="1"/>
      <c r="AB62" s="1"/>
      <c r="AS62" s="1"/>
      <c r="AT62" s="1"/>
      <c r="AV62" s="1"/>
    </row>
    <row r="63" spans="2:50" x14ac:dyDescent="0.25">
      <c r="B63"/>
      <c r="J63" s="1"/>
      <c r="K63" s="1"/>
      <c r="L63" s="1"/>
      <c r="M63" s="1"/>
      <c r="N63" s="1"/>
      <c r="O63" s="1"/>
      <c r="P63" s="1"/>
      <c r="S63" s="1"/>
      <c r="T63" s="1"/>
      <c r="Y63" s="1"/>
      <c r="Z63" s="1"/>
      <c r="AC63" s="1"/>
      <c r="AT63" s="1"/>
      <c r="AU63" s="1"/>
      <c r="AW63" s="1"/>
    </row>
    <row r="64" spans="2:50" x14ac:dyDescent="0.25">
      <c r="B64"/>
      <c r="J64" s="1"/>
      <c r="K64" s="1"/>
      <c r="L64" s="1"/>
      <c r="M64" s="1"/>
      <c r="N64" s="1"/>
      <c r="O64" s="1"/>
      <c r="Q64" s="1"/>
      <c r="R64" s="1"/>
      <c r="S64" s="1"/>
      <c r="X64" s="1"/>
      <c r="Y64" s="1"/>
      <c r="AB64" s="1"/>
      <c r="AS64" s="1"/>
      <c r="AT64" s="1"/>
      <c r="AV64" s="1"/>
    </row>
    <row r="65" spans="2:49" x14ac:dyDescent="0.25">
      <c r="B65"/>
      <c r="J65" s="1"/>
      <c r="K65" s="1"/>
      <c r="L65" s="1"/>
      <c r="M65" s="1"/>
      <c r="N65" s="1"/>
      <c r="O65" s="1"/>
      <c r="P65" s="1"/>
      <c r="S65" s="1"/>
      <c r="T65" s="1"/>
      <c r="Y65" s="1"/>
      <c r="Z65" s="1"/>
      <c r="AB65" s="1"/>
      <c r="AT65" s="1"/>
      <c r="AU65" s="1"/>
      <c r="AW65" s="1"/>
    </row>
    <row r="66" spans="2:49" x14ac:dyDescent="0.25">
      <c r="B66"/>
      <c r="J66" s="1"/>
      <c r="K66" s="1"/>
      <c r="L66" s="1"/>
      <c r="M66" s="1"/>
      <c r="N66" s="1"/>
      <c r="O66" s="1"/>
      <c r="R66" s="1"/>
      <c r="S66" s="1"/>
      <c r="X66" s="1"/>
      <c r="Y66" s="1"/>
      <c r="AA66" s="1"/>
      <c r="AS66" s="1"/>
      <c r="AT66" s="1"/>
      <c r="AV66" s="1"/>
    </row>
    <row r="67" spans="2:49" x14ac:dyDescent="0.25">
      <c r="B67"/>
      <c r="K67" s="1"/>
      <c r="M67" s="1"/>
      <c r="O67" s="1"/>
      <c r="Q67" s="1"/>
      <c r="R67" s="1"/>
      <c r="S67" s="1"/>
      <c r="X67" s="1"/>
      <c r="Y67" s="1"/>
      <c r="AA67" s="1"/>
      <c r="AS67" s="1"/>
      <c r="AT67" s="1"/>
      <c r="AV67" s="1"/>
    </row>
    <row r="68" spans="2:49" x14ac:dyDescent="0.25">
      <c r="B68"/>
      <c r="K68" s="1"/>
      <c r="M68" s="1"/>
      <c r="O68" s="1"/>
      <c r="R68" s="1"/>
      <c r="S68" s="1"/>
      <c r="AS68" s="1"/>
      <c r="AT68" s="1"/>
      <c r="AV68" s="1"/>
    </row>
    <row r="69" spans="2:49" x14ac:dyDescent="0.25">
      <c r="B69"/>
      <c r="K69" s="1"/>
      <c r="M69" s="1"/>
      <c r="O69" s="1"/>
      <c r="R69" s="1"/>
      <c r="S69" s="1"/>
      <c r="AS69" s="1"/>
      <c r="AT69" s="1"/>
      <c r="AV69" s="1"/>
    </row>
    <row r="70" spans="2:49" x14ac:dyDescent="0.25">
      <c r="B70"/>
      <c r="K70" s="1"/>
      <c r="M70" s="1"/>
      <c r="O70" s="1"/>
      <c r="R70" s="1"/>
      <c r="S70" s="1"/>
    </row>
    <row r="71" spans="2:49" x14ac:dyDescent="0.25">
      <c r="B71"/>
      <c r="O71" s="1"/>
      <c r="R71" s="1"/>
      <c r="S71" s="1"/>
    </row>
    <row r="72" spans="2:49" x14ac:dyDescent="0.25">
      <c r="B72"/>
      <c r="R72" s="1"/>
      <c r="S72" s="1"/>
    </row>
    <row r="73" spans="2:49" x14ac:dyDescent="0.25">
      <c r="B73"/>
      <c r="R73" s="1"/>
      <c r="S73" s="1"/>
    </row>
    <row r="74" spans="2:49" x14ac:dyDescent="0.25">
      <c r="B74"/>
      <c r="R74" s="1"/>
      <c r="S74" s="1"/>
    </row>
    <row r="75" spans="2:49" x14ac:dyDescent="0.25">
      <c r="B75"/>
      <c r="R75" s="1"/>
      <c r="S75" s="1"/>
    </row>
    <row r="76" spans="2:49" x14ac:dyDescent="0.25">
      <c r="B76"/>
      <c r="R76" s="1"/>
      <c r="S76" s="1"/>
    </row>
    <row r="77" spans="2:49" x14ac:dyDescent="0.25">
      <c r="B77"/>
      <c r="R77" s="1"/>
      <c r="S77" s="1"/>
    </row>
    <row r="78" spans="2:49" x14ac:dyDescent="0.25">
      <c r="B78"/>
      <c r="F78" s="1"/>
      <c r="I78" s="1"/>
      <c r="R78" s="1"/>
      <c r="S78" s="1"/>
    </row>
    <row r="79" spans="2:49" x14ac:dyDescent="0.25">
      <c r="B79"/>
      <c r="F79" s="1"/>
      <c r="H79" s="1"/>
      <c r="J79" s="1"/>
      <c r="S79" s="1"/>
      <c r="T79" s="1"/>
    </row>
    <row r="80" spans="2:49" x14ac:dyDescent="0.25">
      <c r="B80"/>
      <c r="F80" s="1"/>
      <c r="I80" s="1"/>
      <c r="S80" s="1"/>
    </row>
    <row r="81" spans="2:20" x14ac:dyDescent="0.25">
      <c r="B81"/>
      <c r="F81" s="1"/>
      <c r="H81" s="1"/>
      <c r="J81" s="1"/>
      <c r="T81" s="1"/>
    </row>
    <row r="82" spans="2:20" x14ac:dyDescent="0.25">
      <c r="B82"/>
      <c r="F82" s="1"/>
      <c r="I82" s="1"/>
      <c r="S82" s="1"/>
    </row>
    <row r="83" spans="2:20" x14ac:dyDescent="0.25">
      <c r="B83"/>
      <c r="F83" s="1"/>
      <c r="H83" s="1"/>
      <c r="J83" s="1"/>
      <c r="T83" s="1"/>
    </row>
    <row r="84" spans="2:20" x14ac:dyDescent="0.25">
      <c r="B84"/>
      <c r="F84" s="1"/>
      <c r="I84" s="1"/>
      <c r="S84" s="1"/>
    </row>
    <row r="85" spans="2:20" x14ac:dyDescent="0.25">
      <c r="B85"/>
      <c r="F85" s="1"/>
      <c r="H85" s="1"/>
      <c r="J85" s="1"/>
      <c r="T85" s="1"/>
    </row>
    <row r="86" spans="2:20" x14ac:dyDescent="0.25">
      <c r="B86"/>
      <c r="F86" s="1"/>
      <c r="I86" s="1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S89" s="1"/>
    </row>
    <row r="90" spans="2:20" x14ac:dyDescent="0.25">
      <c r="B90"/>
      <c r="S90" s="1"/>
    </row>
    <row r="91" spans="2:20" x14ac:dyDescent="0.25">
      <c r="B91"/>
      <c r="S91" s="1"/>
    </row>
    <row r="92" spans="2:20" x14ac:dyDescent="0.25">
      <c r="B92"/>
      <c r="G92" s="1"/>
      <c r="S92" s="1"/>
    </row>
    <row r="93" spans="2:20" x14ac:dyDescent="0.25">
      <c r="B93"/>
      <c r="G93" s="1"/>
      <c r="Q93" s="1"/>
      <c r="S93" s="1"/>
    </row>
    <row r="94" spans="2:20" x14ac:dyDescent="0.25">
      <c r="B94"/>
      <c r="G94" s="1"/>
      <c r="Q94" s="1"/>
      <c r="S94" s="1"/>
    </row>
    <row r="95" spans="2:20" x14ac:dyDescent="0.25">
      <c r="B95"/>
      <c r="G95" s="1"/>
      <c r="Q95" s="1"/>
      <c r="S95" s="1"/>
    </row>
    <row r="96" spans="2:20" x14ac:dyDescent="0.25">
      <c r="B96"/>
      <c r="G96" s="1"/>
      <c r="Q96" s="1"/>
      <c r="S96" s="1"/>
    </row>
    <row r="97" spans="2:20" x14ac:dyDescent="0.25">
      <c r="B97"/>
      <c r="D97" s="1"/>
      <c r="Q97" s="1"/>
      <c r="R97" s="1"/>
      <c r="S97" s="1"/>
      <c r="T97" s="1"/>
    </row>
    <row r="98" spans="2:20" x14ac:dyDescent="0.25">
      <c r="B98"/>
      <c r="D98" s="1"/>
      <c r="Q98" s="1"/>
      <c r="R98" s="1"/>
      <c r="S98" s="1"/>
      <c r="T98" s="1"/>
    </row>
    <row r="99" spans="2:20" x14ac:dyDescent="0.25">
      <c r="B99"/>
      <c r="D99" s="1"/>
      <c r="Q99" s="1"/>
      <c r="R99" s="1"/>
      <c r="S99" s="1"/>
      <c r="T99" s="1"/>
    </row>
    <row r="100" spans="2:20" x14ac:dyDescent="0.25">
      <c r="B100"/>
      <c r="D100" s="1"/>
      <c r="R100" s="1"/>
      <c r="S100" s="1"/>
      <c r="T100" s="1"/>
    </row>
    <row r="101" spans="2:20" x14ac:dyDescent="0.25">
      <c r="D101" s="1"/>
      <c r="R101" s="1"/>
      <c r="T101" s="1"/>
    </row>
    <row r="102" spans="2:20" x14ac:dyDescent="0.25">
      <c r="D102" s="1"/>
    </row>
    <row r="103" spans="2:20" x14ac:dyDescent="0.25">
      <c r="D103" s="1"/>
    </row>
    <row r="104" spans="2:20" x14ac:dyDescent="0.25">
      <c r="D104" s="1"/>
    </row>
    <row r="105" spans="2:20" x14ac:dyDescent="0.25">
      <c r="D105" s="1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5"/>
  <sheetViews>
    <sheetView tabSelected="1" zoomScale="55" zoomScaleNormal="55" workbookViewId="0">
      <selection activeCell="R52" sqref="R52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0.2851562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 t="s">
        <v>47</v>
      </c>
      <c r="C2">
        <v>30</v>
      </c>
      <c r="D2" s="1">
        <v>32100000</v>
      </c>
      <c r="E2" s="1"/>
      <c r="F2" s="1"/>
      <c r="G2" s="1"/>
    </row>
    <row r="3" spans="1:35" ht="14.45" x14ac:dyDescent="0.3">
      <c r="A3" t="s">
        <v>11</v>
      </c>
      <c r="B3" s="5" t="s">
        <v>45</v>
      </c>
      <c r="C3">
        <v>30</v>
      </c>
      <c r="D3" s="1">
        <v>38900000</v>
      </c>
      <c r="E3" s="1"/>
      <c r="G3" s="1"/>
      <c r="L3" s="1"/>
      <c r="N3" s="1"/>
    </row>
    <row r="4" spans="1:35" ht="14.45" x14ac:dyDescent="0.3">
      <c r="A4" t="s">
        <v>11</v>
      </c>
      <c r="B4" s="5" t="s">
        <v>44</v>
      </c>
      <c r="C4">
        <v>30</v>
      </c>
      <c r="D4" s="1">
        <v>31800000</v>
      </c>
      <c r="E4" s="1"/>
      <c r="F4" s="1"/>
      <c r="G4" s="1"/>
      <c r="L4" s="1"/>
      <c r="N4" s="1"/>
    </row>
    <row r="5" spans="1:35" ht="14.45" x14ac:dyDescent="0.3">
      <c r="A5" t="s">
        <v>11</v>
      </c>
      <c r="B5" s="5" t="s">
        <v>43</v>
      </c>
      <c r="C5">
        <v>30</v>
      </c>
      <c r="D5" s="1">
        <v>34000000</v>
      </c>
      <c r="E5" s="1"/>
      <c r="F5" s="1"/>
      <c r="G5" s="1"/>
      <c r="J5" s="1"/>
      <c r="L5" s="1"/>
      <c r="N5" s="1"/>
      <c r="S5" s="1"/>
      <c r="V5" s="1"/>
      <c r="W5" s="1"/>
    </row>
    <row r="6" spans="1:35" ht="14.45" x14ac:dyDescent="0.3">
      <c r="A6" t="s">
        <v>11</v>
      </c>
      <c r="B6" s="5" t="s">
        <v>42</v>
      </c>
      <c r="C6">
        <v>30</v>
      </c>
      <c r="D6" s="1">
        <v>31100000</v>
      </c>
      <c r="E6" s="1"/>
      <c r="F6" s="1"/>
      <c r="G6" s="1"/>
      <c r="J6" s="1"/>
      <c r="L6" s="1"/>
      <c r="N6" s="1"/>
      <c r="S6" s="1"/>
      <c r="V6" s="1"/>
      <c r="W6" s="1"/>
    </row>
    <row r="7" spans="1:35" ht="14.45" x14ac:dyDescent="0.3">
      <c r="A7" t="s">
        <v>12</v>
      </c>
      <c r="B7" s="5" t="s">
        <v>41</v>
      </c>
      <c r="C7">
        <v>30</v>
      </c>
      <c r="D7" s="1">
        <v>40000000</v>
      </c>
      <c r="E7" s="1"/>
      <c r="F7" s="1"/>
      <c r="G7" s="1"/>
      <c r="H7" s="1"/>
      <c r="J7" s="1"/>
      <c r="L7" s="1"/>
      <c r="N7" s="1"/>
      <c r="S7" s="1"/>
      <c r="V7" s="1"/>
      <c r="W7" s="1"/>
    </row>
    <row r="8" spans="1:35" ht="14.45" x14ac:dyDescent="0.3">
      <c r="A8" t="s">
        <v>12</v>
      </c>
      <c r="B8" s="5" t="s">
        <v>40</v>
      </c>
      <c r="C8">
        <v>30</v>
      </c>
      <c r="D8" s="1">
        <v>36500000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W8" s="1"/>
    </row>
    <row r="9" spans="1:35" ht="14.45" x14ac:dyDescent="0.3">
      <c r="A9" t="s">
        <v>12</v>
      </c>
      <c r="B9" s="5" t="s">
        <v>39</v>
      </c>
      <c r="C9">
        <v>30</v>
      </c>
      <c r="D9" s="1">
        <v>38000000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V9" s="1"/>
      <c r="W9" s="1"/>
    </row>
    <row r="10" spans="1:35" ht="14.45" x14ac:dyDescent="0.3">
      <c r="A10" t="s">
        <v>12</v>
      </c>
      <c r="B10" s="5" t="s">
        <v>38</v>
      </c>
      <c r="C10">
        <v>30</v>
      </c>
      <c r="D10" s="1">
        <v>34500000</v>
      </c>
      <c r="E10" s="1"/>
      <c r="F10" s="1"/>
      <c r="K10" s="1"/>
      <c r="L10" s="1"/>
      <c r="M10" s="1"/>
      <c r="N10" s="1"/>
      <c r="O10" s="1"/>
      <c r="P10" s="1"/>
      <c r="Q10" s="1"/>
      <c r="R10" s="1"/>
      <c r="S10" s="1"/>
      <c r="V10" s="1"/>
      <c r="W10" s="1"/>
      <c r="X10" s="1"/>
    </row>
    <row r="11" spans="1:35" ht="14.45" x14ac:dyDescent="0.3">
      <c r="V11" s="1"/>
      <c r="W11" s="1"/>
      <c r="AB11" s="1"/>
      <c r="AC11" s="1"/>
    </row>
    <row r="12" spans="1:35" ht="14.45" x14ac:dyDescent="0.3">
      <c r="D12" s="1"/>
      <c r="E12" s="1"/>
      <c r="F12" s="1"/>
      <c r="G12" s="1"/>
      <c r="Q12" s="1"/>
      <c r="V12" s="1"/>
      <c r="W12" s="1"/>
      <c r="AB12" s="1"/>
      <c r="AC12" s="1"/>
      <c r="AD12" s="1"/>
      <c r="AF12" s="1"/>
    </row>
    <row r="13" spans="1:35" ht="14.45" x14ac:dyDescent="0.3">
      <c r="D13" s="1"/>
      <c r="E13" s="1"/>
      <c r="F13" s="1"/>
      <c r="G13" s="1"/>
      <c r="Q13" s="1"/>
      <c r="V13" s="1"/>
      <c r="W13" s="1"/>
      <c r="X13" s="1"/>
      <c r="AB13" s="1"/>
      <c r="AC13" s="1"/>
      <c r="AD13" s="1"/>
      <c r="AF13" s="1"/>
    </row>
    <row r="14" spans="1:35" ht="14.45" x14ac:dyDescent="0.3">
      <c r="A14" t="s">
        <v>0</v>
      </c>
      <c r="B14" s="5" t="s">
        <v>35</v>
      </c>
      <c r="C14" t="s">
        <v>8</v>
      </c>
      <c r="D14" t="s">
        <v>1</v>
      </c>
      <c r="F14" t="s">
        <v>0</v>
      </c>
      <c r="G14" s="2" t="str">
        <f>B14&amp;"/"&amp;B1</f>
        <v>MB/Tubulin</v>
      </c>
      <c r="H14" t="s">
        <v>8</v>
      </c>
      <c r="I14" t="s">
        <v>1</v>
      </c>
      <c r="L14" t="s">
        <v>3</v>
      </c>
      <c r="M14" t="s">
        <v>4</v>
      </c>
      <c r="N14" s="1" t="s">
        <v>2</v>
      </c>
      <c r="P14" t="s">
        <v>5</v>
      </c>
      <c r="Q14" t="s">
        <v>6</v>
      </c>
      <c r="V14" s="1"/>
      <c r="Z14" s="1"/>
      <c r="AA14" s="1"/>
    </row>
    <row r="15" spans="1:35" ht="14.45" x14ac:dyDescent="0.3">
      <c r="A15" t="s">
        <v>11</v>
      </c>
      <c r="B15" s="5" t="s">
        <v>47</v>
      </c>
      <c r="C15">
        <v>30</v>
      </c>
      <c r="D15" s="1">
        <v>422000</v>
      </c>
      <c r="E15" s="1"/>
      <c r="F15" t="s">
        <v>11</v>
      </c>
      <c r="G15" s="5" t="s">
        <v>47</v>
      </c>
      <c r="H15">
        <v>30</v>
      </c>
      <c r="I15" s="1">
        <f>D15/D2</f>
        <v>1.3146417445482866E-2</v>
      </c>
      <c r="J15" s="1"/>
      <c r="L15" t="s">
        <v>11</v>
      </c>
      <c r="M15" s="1">
        <f>AVERAGE(I15:I19)</f>
        <v>1.4650806776739555E-2</v>
      </c>
      <c r="N15">
        <f>STDEV(I15:I19)</f>
        <v>3.3615702178577695E-3</v>
      </c>
      <c r="P15" t="s">
        <v>46</v>
      </c>
      <c r="Q15">
        <f>TTEST(I15:I19,I20:I23,2,3)</f>
        <v>0.67912466104763136</v>
      </c>
      <c r="U15" s="1"/>
      <c r="V15" s="1"/>
      <c r="Z15" s="1"/>
      <c r="AA15" s="1"/>
    </row>
    <row r="16" spans="1:35" ht="14.45" x14ac:dyDescent="0.3">
      <c r="A16" t="s">
        <v>11</v>
      </c>
      <c r="B16" s="5" t="s">
        <v>45</v>
      </c>
      <c r="C16">
        <v>30</v>
      </c>
      <c r="D16" s="1">
        <v>753000</v>
      </c>
      <c r="E16" s="1"/>
      <c r="F16" t="s">
        <v>11</v>
      </c>
      <c r="G16" s="5" t="s">
        <v>45</v>
      </c>
      <c r="H16">
        <v>30</v>
      </c>
      <c r="I16" s="1">
        <f>D16/D3</f>
        <v>1.9357326478149101E-2</v>
      </c>
      <c r="J16" s="1"/>
      <c r="L16" t="s">
        <v>12</v>
      </c>
      <c r="M16" s="1">
        <f>AVERAGE(I20:I23)</f>
        <v>1.6119829185083017E-2</v>
      </c>
      <c r="N16">
        <f>STDEV(I20:I23)</f>
        <v>5.9351798442504712E-3</v>
      </c>
      <c r="U16" s="1"/>
      <c r="V16" s="1"/>
      <c r="Z16" s="1"/>
      <c r="AA16" s="1"/>
      <c r="AH16" s="1"/>
      <c r="AI16" s="1"/>
    </row>
    <row r="17" spans="1:40" ht="14.45" x14ac:dyDescent="0.3">
      <c r="A17" t="s">
        <v>11</v>
      </c>
      <c r="B17" s="5" t="s">
        <v>44</v>
      </c>
      <c r="C17">
        <v>30</v>
      </c>
      <c r="D17" s="1">
        <v>354000</v>
      </c>
      <c r="E17" s="1"/>
      <c r="F17" t="s">
        <v>11</v>
      </c>
      <c r="G17" s="5" t="s">
        <v>44</v>
      </c>
      <c r="H17">
        <v>30</v>
      </c>
      <c r="I17" s="1">
        <f>D17/D4</f>
        <v>1.1132075471698113E-2</v>
      </c>
      <c r="J17" s="1"/>
      <c r="M17" s="1"/>
      <c r="N17" s="1"/>
      <c r="Q17" s="3"/>
      <c r="U17" s="1"/>
      <c r="V17" s="1"/>
      <c r="Z17" s="1"/>
      <c r="AA17" s="1"/>
      <c r="AH17" s="1"/>
      <c r="AI17" s="1"/>
    </row>
    <row r="18" spans="1:40" ht="14.45" x14ac:dyDescent="0.3">
      <c r="A18" t="s">
        <v>11</v>
      </c>
      <c r="B18" s="5" t="s">
        <v>43</v>
      </c>
      <c r="C18">
        <v>30</v>
      </c>
      <c r="D18" s="1">
        <v>573000</v>
      </c>
      <c r="E18" s="1"/>
      <c r="F18" t="s">
        <v>11</v>
      </c>
      <c r="G18" s="5" t="s">
        <v>43</v>
      </c>
      <c r="H18">
        <v>30</v>
      </c>
      <c r="I18" s="1">
        <f>D18/D5</f>
        <v>1.6852941176470588E-2</v>
      </c>
      <c r="J18" s="1"/>
      <c r="N18" s="1"/>
      <c r="V18" s="1"/>
      <c r="X18" s="1"/>
      <c r="Y18" s="1"/>
      <c r="Z18" s="1"/>
      <c r="AA18" s="1"/>
      <c r="AD18" s="1"/>
      <c r="AH18" s="1"/>
      <c r="AI18" s="1"/>
    </row>
    <row r="19" spans="1:40" ht="14.45" x14ac:dyDescent="0.3">
      <c r="A19" t="s">
        <v>11</v>
      </c>
      <c r="B19" s="5" t="s">
        <v>42</v>
      </c>
      <c r="C19">
        <v>30</v>
      </c>
      <c r="D19" s="1">
        <v>397000</v>
      </c>
      <c r="E19" s="1"/>
      <c r="F19" t="s">
        <v>11</v>
      </c>
      <c r="G19" s="5" t="s">
        <v>42</v>
      </c>
      <c r="H19">
        <v>30</v>
      </c>
      <c r="I19" s="1">
        <f>D19/D6</f>
        <v>1.2765273311897106E-2</v>
      </c>
      <c r="J19" s="1"/>
      <c r="M19" s="1"/>
      <c r="N19" s="1"/>
      <c r="V19" s="1"/>
      <c r="X19" s="1"/>
      <c r="Y19" s="1"/>
      <c r="Z19" s="1"/>
      <c r="AA19" s="1"/>
      <c r="AB19" s="1"/>
      <c r="AD19" s="1"/>
      <c r="AF19" s="1"/>
      <c r="AH19" s="1"/>
      <c r="AI19" s="1"/>
      <c r="AJ19" s="1"/>
      <c r="AL19" s="1"/>
    </row>
    <row r="20" spans="1:40" ht="14.45" x14ac:dyDescent="0.3">
      <c r="A20" t="s">
        <v>12</v>
      </c>
      <c r="B20" s="5" t="s">
        <v>41</v>
      </c>
      <c r="C20">
        <v>30</v>
      </c>
      <c r="D20" s="1">
        <v>534000</v>
      </c>
      <c r="E20" s="1"/>
      <c r="F20" t="s">
        <v>12</v>
      </c>
      <c r="G20" s="5" t="s">
        <v>41</v>
      </c>
      <c r="H20">
        <v>30</v>
      </c>
      <c r="I20" s="1">
        <f>D20/D7</f>
        <v>1.3350000000000001E-2</v>
      </c>
      <c r="J20" s="1"/>
      <c r="V20" s="1"/>
      <c r="AB20" s="1"/>
      <c r="AD20" s="1"/>
      <c r="AH20" s="1"/>
      <c r="AI20" s="1"/>
      <c r="AJ20" s="1"/>
      <c r="AL20" s="1"/>
    </row>
    <row r="21" spans="1:40" ht="14.45" x14ac:dyDescent="0.3">
      <c r="A21" t="s">
        <v>12</v>
      </c>
      <c r="B21" s="5" t="s">
        <v>40</v>
      </c>
      <c r="C21">
        <v>30</v>
      </c>
      <c r="D21" s="1">
        <v>906000</v>
      </c>
      <c r="E21" s="1"/>
      <c r="F21" t="s">
        <v>12</v>
      </c>
      <c r="G21" s="5" t="s">
        <v>40</v>
      </c>
      <c r="H21">
        <v>30</v>
      </c>
      <c r="I21" s="1">
        <f>D21/D8</f>
        <v>2.4821917808219178E-2</v>
      </c>
      <c r="J21" s="1"/>
      <c r="V21" s="1"/>
      <c r="AB21" s="1"/>
      <c r="AD21" s="1"/>
      <c r="AH21" s="1"/>
      <c r="AI21" s="1"/>
      <c r="AJ21" s="1"/>
      <c r="AL21" s="1"/>
    </row>
    <row r="22" spans="1:40" ht="14.45" x14ac:dyDescent="0.3">
      <c r="A22" t="s">
        <v>12</v>
      </c>
      <c r="B22" s="5" t="s">
        <v>39</v>
      </c>
      <c r="C22">
        <v>30</v>
      </c>
      <c r="D22" s="1">
        <v>558000</v>
      </c>
      <c r="E22" s="1"/>
      <c r="F22" t="s">
        <v>12</v>
      </c>
      <c r="G22" s="5" t="s">
        <v>39</v>
      </c>
      <c r="H22">
        <v>30</v>
      </c>
      <c r="I22" s="1">
        <f>D22/D9</f>
        <v>1.4684210526315789E-2</v>
      </c>
      <c r="J22" s="1"/>
      <c r="V22" s="1"/>
      <c r="AB22" s="1"/>
      <c r="AD22" s="1"/>
      <c r="AH22" s="1"/>
      <c r="AI22" s="1"/>
      <c r="AJ22" s="1"/>
      <c r="AL22" s="1"/>
    </row>
    <row r="23" spans="1:40" ht="14.45" x14ac:dyDescent="0.3">
      <c r="A23" t="s">
        <v>12</v>
      </c>
      <c r="B23" s="5" t="s">
        <v>38</v>
      </c>
      <c r="C23">
        <v>30</v>
      </c>
      <c r="D23" s="1">
        <v>401000</v>
      </c>
      <c r="E23" s="1"/>
      <c r="F23" t="s">
        <v>12</v>
      </c>
      <c r="G23" s="5" t="s">
        <v>38</v>
      </c>
      <c r="H23">
        <v>30</v>
      </c>
      <c r="I23" s="1">
        <f>D23/D10</f>
        <v>1.1623188405797102E-2</v>
      </c>
      <c r="J23" s="1"/>
      <c r="V23" s="1"/>
      <c r="AB23" s="1"/>
      <c r="AD23" s="1"/>
      <c r="AH23" s="1"/>
      <c r="AI23" s="1"/>
      <c r="AJ23" s="1"/>
      <c r="AL23" s="1"/>
    </row>
    <row r="24" spans="1:40" ht="14.45" x14ac:dyDescent="0.3">
      <c r="L24" s="3"/>
      <c r="P24" s="4"/>
      <c r="X24" s="1"/>
      <c r="AD24" s="1"/>
      <c r="AF24" s="1"/>
      <c r="AK24" s="1"/>
      <c r="AL24" s="1"/>
      <c r="AN24" s="1"/>
    </row>
    <row r="25" spans="1:40" ht="14.45" x14ac:dyDescent="0.3">
      <c r="J25" s="1"/>
      <c r="K25" s="1"/>
      <c r="M25" s="1"/>
      <c r="N25" s="1"/>
      <c r="O25" s="1"/>
      <c r="AK25" s="1"/>
      <c r="AL25" s="1"/>
      <c r="AN25" s="1"/>
    </row>
    <row r="26" spans="1:40" ht="14.45" x14ac:dyDescent="0.3">
      <c r="J26" s="1"/>
      <c r="K26" s="1"/>
      <c r="M26" s="1"/>
      <c r="N26" s="1"/>
      <c r="O26" s="1"/>
      <c r="P26" s="4"/>
      <c r="X26" s="1"/>
      <c r="AD26" s="1"/>
      <c r="AF26" s="1"/>
      <c r="AK26" s="1"/>
      <c r="AL26" s="1"/>
      <c r="AN26" s="1"/>
    </row>
    <row r="27" spans="1:40" ht="14.45" x14ac:dyDescent="0.3">
      <c r="J27" s="1"/>
      <c r="K27" s="1"/>
      <c r="M27" s="1"/>
      <c r="N27" s="1"/>
      <c r="O27" s="1"/>
      <c r="P27" s="4"/>
      <c r="X27" s="1"/>
      <c r="AD27" s="1"/>
      <c r="AF27" s="1"/>
      <c r="AK27" s="1"/>
      <c r="AL27" s="1"/>
      <c r="AN27" s="1"/>
    </row>
    <row r="28" spans="1:40" ht="14.45" x14ac:dyDescent="0.3">
      <c r="J28" s="1"/>
      <c r="K28" s="1"/>
      <c r="M28" s="1"/>
      <c r="N28" s="1"/>
      <c r="O28" s="1"/>
      <c r="P28" s="4"/>
      <c r="R28" s="1"/>
      <c r="S28" s="1"/>
      <c r="AD28" s="1"/>
      <c r="AF28" s="1"/>
      <c r="AK28" s="1"/>
      <c r="AL28" s="1"/>
      <c r="AN28" s="1"/>
    </row>
    <row r="29" spans="1:40" ht="14.45" x14ac:dyDescent="0.3">
      <c r="N29" s="1"/>
      <c r="O29" s="1"/>
      <c r="AD29" s="1"/>
      <c r="AF29" s="1"/>
      <c r="AK29" s="1"/>
      <c r="AL29" s="1"/>
      <c r="AN29" s="1"/>
    </row>
    <row r="30" spans="1:40" ht="14.45" x14ac:dyDescent="0.3">
      <c r="C30" s="1"/>
      <c r="D30" s="1"/>
      <c r="N30" s="1"/>
      <c r="O30" s="1"/>
      <c r="P30" s="4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ht="14.45" x14ac:dyDescent="0.3">
      <c r="B31"/>
      <c r="C31" s="1"/>
      <c r="D31" s="1"/>
      <c r="N31" s="1"/>
      <c r="O31" s="1"/>
      <c r="P31" s="4"/>
      <c r="R31" s="1"/>
      <c r="S31" s="1"/>
      <c r="T31" s="1"/>
      <c r="U31" s="1"/>
      <c r="W31" s="1"/>
      <c r="AD31" s="1"/>
      <c r="AF31" s="1"/>
      <c r="AK31" s="1"/>
      <c r="AL31" s="1"/>
      <c r="AN31" s="1"/>
    </row>
    <row r="32" spans="1:40" ht="14.45" x14ac:dyDescent="0.3">
      <c r="B32"/>
      <c r="C32" s="1"/>
      <c r="D32" s="1"/>
      <c r="N32" s="1"/>
      <c r="O32" s="1"/>
      <c r="R32" s="1"/>
      <c r="S32" s="1"/>
      <c r="T32" s="1"/>
      <c r="U32" s="1"/>
      <c r="W32" s="1"/>
      <c r="AD32" s="1"/>
      <c r="AF32" s="1"/>
      <c r="AK32" s="1"/>
      <c r="AL32" s="1"/>
      <c r="AN32" s="1"/>
    </row>
    <row r="33" spans="2:48" ht="14.45" x14ac:dyDescent="0.3">
      <c r="B33"/>
      <c r="C33" s="1"/>
      <c r="D33" s="1"/>
      <c r="N33" s="1"/>
      <c r="O33" s="1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ht="14.45" x14ac:dyDescent="0.3">
      <c r="B34"/>
      <c r="C34" s="1"/>
      <c r="D34" s="1"/>
      <c r="P34" s="5"/>
      <c r="R34" s="1"/>
      <c r="S34" s="1"/>
      <c r="T34" s="1"/>
      <c r="U34" s="1"/>
      <c r="W34" s="1"/>
      <c r="X34" s="1"/>
      <c r="AD34" s="1"/>
      <c r="AF34" s="1"/>
      <c r="AK34" s="1"/>
      <c r="AL34" s="1"/>
      <c r="AN34" s="1"/>
    </row>
    <row r="35" spans="2:48" ht="14.45" x14ac:dyDescent="0.3">
      <c r="B35"/>
      <c r="C35" s="1"/>
      <c r="D35" s="1"/>
      <c r="P35" s="5"/>
      <c r="R35" s="1"/>
      <c r="S35" s="1"/>
      <c r="T35" s="1"/>
      <c r="U35" s="1"/>
      <c r="W35" s="1"/>
      <c r="X35" s="1"/>
      <c r="AD35" s="1"/>
      <c r="AF35" s="1"/>
      <c r="AK35" s="1"/>
      <c r="AL35" s="1"/>
      <c r="AN35" s="1"/>
    </row>
    <row r="36" spans="2:48" ht="14.45" x14ac:dyDescent="0.3">
      <c r="B36"/>
      <c r="P36" s="5"/>
      <c r="R36" s="1"/>
      <c r="S36" s="1"/>
      <c r="T36" s="1"/>
      <c r="U36" s="1"/>
      <c r="W36" s="1"/>
      <c r="X36" s="1"/>
      <c r="AA36" s="1"/>
      <c r="AD36" s="1"/>
      <c r="AF36" s="1"/>
      <c r="AJ36" s="1"/>
      <c r="AK36" s="1"/>
      <c r="AL36" s="1"/>
      <c r="AN36" s="1"/>
    </row>
    <row r="37" spans="2:48" ht="14.45" x14ac:dyDescent="0.3">
      <c r="B37"/>
      <c r="P37" s="5"/>
      <c r="R37" s="1"/>
      <c r="S37" s="1"/>
      <c r="T37" s="1"/>
      <c r="U37" s="1"/>
      <c r="W37" s="1"/>
      <c r="X37" s="1"/>
      <c r="AD37" s="1"/>
      <c r="AF37" s="1"/>
      <c r="AJ37" s="1"/>
      <c r="AK37" s="1"/>
      <c r="AL37" s="1"/>
      <c r="AN37" s="1"/>
    </row>
    <row r="38" spans="2:48" ht="14.45" x14ac:dyDescent="0.3">
      <c r="B38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ht="14.45" x14ac:dyDescent="0.3">
      <c r="B39"/>
      <c r="O39" s="1"/>
      <c r="P39" s="5"/>
      <c r="R39" s="1"/>
      <c r="S39" s="1"/>
      <c r="T39" s="1"/>
      <c r="U39" s="1"/>
      <c r="W39" s="1"/>
      <c r="X39" s="1"/>
      <c r="AD39" s="1"/>
      <c r="AJ39" s="1"/>
      <c r="AK39" s="1"/>
      <c r="AL39" s="1"/>
      <c r="AN39" s="1"/>
      <c r="AS39" s="1"/>
      <c r="AT39" s="1"/>
      <c r="AV39" s="1"/>
    </row>
    <row r="40" spans="2:48" ht="14.45" x14ac:dyDescent="0.3">
      <c r="B40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x14ac:dyDescent="0.25">
      <c r="B41"/>
      <c r="O41" s="1"/>
      <c r="P41" s="5"/>
      <c r="R41" s="1"/>
      <c r="S41" s="1"/>
      <c r="T41" s="1"/>
      <c r="U41" s="1"/>
      <c r="W41" s="1"/>
      <c r="X41" s="1"/>
      <c r="AJ41" s="1"/>
      <c r="AK41" s="1"/>
      <c r="AL41" s="1"/>
      <c r="AN41" s="1"/>
      <c r="AS41" s="1"/>
      <c r="AT41" s="1"/>
      <c r="AV41" s="1"/>
    </row>
    <row r="42" spans="2:48" x14ac:dyDescent="0.25">
      <c r="B42"/>
      <c r="O42" s="1"/>
      <c r="P42" s="5"/>
      <c r="R42" s="1"/>
      <c r="S42" s="1"/>
      <c r="T42" s="1"/>
      <c r="U42" s="1"/>
      <c r="W42" s="1"/>
      <c r="X42" s="1"/>
      <c r="AD42" s="1"/>
      <c r="AJ42" s="1"/>
      <c r="AK42" s="1"/>
      <c r="AL42" s="1"/>
      <c r="AN42" s="1"/>
      <c r="AS42" s="1"/>
      <c r="AT42" s="1"/>
      <c r="AV42" s="1"/>
    </row>
    <row r="43" spans="2:48" x14ac:dyDescent="0.25">
      <c r="B43"/>
      <c r="O43" s="1"/>
      <c r="P43" s="5"/>
      <c r="R43" s="1"/>
      <c r="S43" s="1"/>
      <c r="T43" s="1"/>
      <c r="U43" s="1"/>
      <c r="W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x14ac:dyDescent="0.25">
      <c r="B44"/>
      <c r="O44" s="1"/>
      <c r="P44" s="5"/>
      <c r="R44" s="1"/>
      <c r="S44" s="1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x14ac:dyDescent="0.25">
      <c r="B45"/>
      <c r="O45" s="1"/>
      <c r="P45" s="5"/>
      <c r="R45" s="1"/>
      <c r="S45" s="1"/>
      <c r="T45" s="1"/>
      <c r="U45" s="1"/>
      <c r="W45" s="1"/>
      <c r="X45" s="1"/>
      <c r="Y45" s="1"/>
      <c r="AD45" s="1"/>
      <c r="AF45" s="1"/>
      <c r="AG45" s="1"/>
      <c r="AJ45" s="1"/>
      <c r="AK45" s="1"/>
      <c r="AL45" s="1"/>
      <c r="AN45" s="1"/>
      <c r="AS45" s="1"/>
      <c r="AT45" s="1"/>
      <c r="AV45" s="1"/>
    </row>
    <row r="46" spans="2:48" x14ac:dyDescent="0.25">
      <c r="B46"/>
      <c r="O46" s="1"/>
      <c r="P46" s="5"/>
      <c r="T46" s="1"/>
      <c r="U46" s="1"/>
      <c r="W46" s="1"/>
      <c r="X46" s="1"/>
      <c r="Y46" s="1"/>
      <c r="AD46" s="1"/>
      <c r="AF46" s="1"/>
      <c r="AG46" s="1"/>
      <c r="AJ46" s="1"/>
      <c r="AK46" s="1"/>
      <c r="AL46" s="1"/>
      <c r="AN46" s="1"/>
      <c r="AS46" s="1"/>
      <c r="AT46" s="1"/>
      <c r="AV46" s="1"/>
    </row>
    <row r="47" spans="2:48" x14ac:dyDescent="0.25">
      <c r="B47"/>
      <c r="H47" s="1"/>
      <c r="J47" s="1"/>
      <c r="K47" s="1"/>
      <c r="P47" s="5"/>
      <c r="R47" s="1"/>
      <c r="T47" s="1"/>
      <c r="U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x14ac:dyDescent="0.25">
      <c r="B48"/>
      <c r="H48" s="1"/>
      <c r="J48" s="1"/>
      <c r="K48" s="1"/>
      <c r="P48" s="5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x14ac:dyDescent="0.25">
      <c r="B49"/>
      <c r="H49" s="1"/>
      <c r="J49" s="1"/>
      <c r="K49" s="1"/>
      <c r="R49" s="1"/>
      <c r="S49" s="1"/>
      <c r="U49" s="1"/>
      <c r="W49" s="1"/>
      <c r="X49" s="1"/>
      <c r="Y49" s="1"/>
      <c r="AG49" s="1"/>
      <c r="AJ49" s="1"/>
      <c r="AK49" s="1"/>
      <c r="AL49" s="1"/>
      <c r="AN49" s="1"/>
      <c r="AS49" s="1"/>
      <c r="AT49" s="1"/>
      <c r="AV49" s="1"/>
    </row>
    <row r="50" spans="2:50" x14ac:dyDescent="0.25">
      <c r="B50"/>
      <c r="H50" s="1"/>
      <c r="J50" s="1"/>
      <c r="K50" s="1"/>
      <c r="R50" s="1"/>
      <c r="S50" s="1"/>
      <c r="U50" s="1"/>
      <c r="W50" s="1"/>
      <c r="X50" s="1"/>
      <c r="Y50" s="1"/>
      <c r="AG50" s="1"/>
      <c r="AJ50" s="1"/>
      <c r="AK50" s="1"/>
      <c r="AL50" s="1"/>
      <c r="AN50" s="1"/>
      <c r="AS50" s="1"/>
      <c r="AT50" s="1"/>
      <c r="AV50" s="1"/>
    </row>
    <row r="51" spans="2:50" x14ac:dyDescent="0.25">
      <c r="B51"/>
      <c r="H51" s="1"/>
      <c r="J51" s="1"/>
      <c r="K51" s="1"/>
      <c r="R51" s="1"/>
      <c r="S51" s="1"/>
      <c r="U51" s="1"/>
      <c r="W51" s="1"/>
      <c r="X51" s="1"/>
      <c r="Y51" s="1"/>
      <c r="AB51" s="1"/>
      <c r="AG51" s="1"/>
      <c r="AJ51" s="1"/>
      <c r="AS51" s="1"/>
      <c r="AT51" s="1"/>
      <c r="AV51" s="1"/>
    </row>
    <row r="52" spans="2:50" x14ac:dyDescent="0.25">
      <c r="B52"/>
      <c r="H52" s="1"/>
      <c r="J52" s="1"/>
      <c r="K52" s="1"/>
      <c r="AB52" s="1"/>
      <c r="AS52" s="1"/>
      <c r="AT52" s="1"/>
      <c r="AV52" s="1"/>
    </row>
    <row r="53" spans="2:50" x14ac:dyDescent="0.25">
      <c r="B53"/>
      <c r="H53" s="1"/>
      <c r="J53" s="1"/>
      <c r="K53" s="1"/>
      <c r="V53" s="1"/>
      <c r="Y53" s="1"/>
      <c r="Z53" s="1"/>
      <c r="AC53" s="1"/>
      <c r="AH53" s="1"/>
      <c r="AK53" s="1"/>
      <c r="AT53" s="1"/>
      <c r="AU53" s="1"/>
      <c r="AW53" s="1"/>
    </row>
    <row r="54" spans="2:50" x14ac:dyDescent="0.25">
      <c r="B54"/>
      <c r="H54" s="1"/>
      <c r="J54" s="1"/>
      <c r="K54" s="1"/>
      <c r="U54" s="1"/>
      <c r="W54" s="1"/>
      <c r="X54" s="1"/>
      <c r="Y54" s="1"/>
      <c r="AB54" s="1"/>
      <c r="AJ54" s="1"/>
      <c r="AS54" s="1"/>
      <c r="AT54" s="1"/>
      <c r="AV54" s="1"/>
    </row>
    <row r="55" spans="2:50" x14ac:dyDescent="0.25">
      <c r="B55"/>
      <c r="H55" s="1"/>
      <c r="J55" s="1"/>
      <c r="K55" s="1"/>
      <c r="V55" s="1"/>
      <c r="X55" s="1"/>
      <c r="AC55" s="1"/>
      <c r="AT55" s="1"/>
      <c r="AU55" s="1"/>
      <c r="AW55" s="1"/>
    </row>
    <row r="56" spans="2:50" x14ac:dyDescent="0.25">
      <c r="B56"/>
      <c r="H56" s="1"/>
      <c r="J56" s="1"/>
      <c r="AB56" s="1"/>
      <c r="AS56" s="1"/>
      <c r="AT56" s="1"/>
      <c r="AV56" s="1"/>
    </row>
    <row r="57" spans="2:50" x14ac:dyDescent="0.25">
      <c r="B57"/>
      <c r="H57" s="1"/>
      <c r="J57" s="1"/>
      <c r="V57" s="1"/>
      <c r="X57" s="1"/>
      <c r="Y57" s="1"/>
      <c r="Z57" s="1"/>
      <c r="AC57" s="1"/>
      <c r="AT57" s="1"/>
      <c r="AU57" s="1"/>
      <c r="AW57" s="1"/>
    </row>
    <row r="58" spans="2:50" x14ac:dyDescent="0.25">
      <c r="B58"/>
      <c r="H58" s="1"/>
      <c r="J58" s="1"/>
      <c r="L58" s="1"/>
      <c r="U58" s="1"/>
      <c r="W58" s="1"/>
      <c r="X58" s="1"/>
      <c r="Y58" s="1"/>
      <c r="AB58" s="1"/>
      <c r="AS58" s="1"/>
      <c r="AT58" s="1"/>
      <c r="AV58" s="1"/>
    </row>
    <row r="59" spans="2:50" x14ac:dyDescent="0.25">
      <c r="B59"/>
      <c r="H59" s="1"/>
      <c r="J59" s="1"/>
      <c r="L59" s="1"/>
      <c r="N59" s="1"/>
      <c r="O59" s="1"/>
      <c r="W59" s="1"/>
      <c r="Y59" s="1"/>
      <c r="Z59" s="1"/>
      <c r="AA59" s="1"/>
      <c r="AD59" s="1"/>
      <c r="AU59" s="1"/>
      <c r="AV59" s="1"/>
      <c r="AX59" s="1"/>
    </row>
    <row r="60" spans="2:50" x14ac:dyDescent="0.25">
      <c r="B60"/>
      <c r="J60" s="1"/>
      <c r="L60" s="1"/>
      <c r="N60" s="1"/>
      <c r="U60" s="1"/>
      <c r="V60" s="1"/>
      <c r="W60" s="1"/>
      <c r="X60" s="1"/>
      <c r="Y60" s="1"/>
      <c r="AB60" s="1"/>
      <c r="AC60" s="1"/>
      <c r="AD60" s="1"/>
      <c r="AE60" s="1"/>
      <c r="AS60" s="1"/>
      <c r="AT60" s="1"/>
      <c r="AV60" s="1"/>
    </row>
    <row r="61" spans="2:50" x14ac:dyDescent="0.25">
      <c r="J61" s="1"/>
      <c r="L61" s="1"/>
      <c r="N61" s="1"/>
      <c r="O61" s="1"/>
      <c r="V61" s="1"/>
      <c r="X61" s="1"/>
      <c r="Y61" s="1"/>
      <c r="Z61" s="1"/>
      <c r="AC61" s="1"/>
      <c r="AT61" s="1"/>
      <c r="AU61" s="1"/>
      <c r="AW61" s="1"/>
    </row>
    <row r="62" spans="2:50" x14ac:dyDescent="0.25">
      <c r="B62"/>
      <c r="J62" s="1"/>
      <c r="K62" s="1"/>
      <c r="L62" s="1"/>
      <c r="M62" s="1"/>
      <c r="N62" s="1"/>
      <c r="R62" s="1"/>
      <c r="S62" s="1"/>
      <c r="X62" s="1"/>
      <c r="Y62" s="1"/>
      <c r="AB62" s="1"/>
      <c r="AS62" s="1"/>
      <c r="AT62" s="1"/>
      <c r="AV62" s="1"/>
    </row>
    <row r="63" spans="2:50" x14ac:dyDescent="0.25">
      <c r="B63"/>
      <c r="J63" s="1"/>
      <c r="K63" s="1"/>
      <c r="L63" s="1"/>
      <c r="M63" s="1"/>
      <c r="N63" s="1"/>
      <c r="O63" s="1"/>
      <c r="P63" s="1"/>
      <c r="S63" s="1"/>
      <c r="T63" s="1"/>
      <c r="Y63" s="1"/>
      <c r="Z63" s="1"/>
      <c r="AC63" s="1"/>
      <c r="AT63" s="1"/>
      <c r="AU63" s="1"/>
      <c r="AW63" s="1"/>
    </row>
    <row r="64" spans="2:50" x14ac:dyDescent="0.25">
      <c r="B64"/>
      <c r="J64" s="1"/>
      <c r="K64" s="1"/>
      <c r="L64" s="1"/>
      <c r="M64" s="1"/>
      <c r="N64" s="1"/>
      <c r="O64" s="1"/>
      <c r="Q64" s="1"/>
      <c r="R64" s="1"/>
      <c r="S64" s="1"/>
      <c r="X64" s="1"/>
      <c r="Y64" s="1"/>
      <c r="AB64" s="1"/>
      <c r="AS64" s="1"/>
      <c r="AT64" s="1"/>
      <c r="AV64" s="1"/>
    </row>
    <row r="65" spans="2:49" x14ac:dyDescent="0.25">
      <c r="B65"/>
      <c r="J65" s="1"/>
      <c r="K65" s="1"/>
      <c r="L65" s="1"/>
      <c r="M65" s="1"/>
      <c r="N65" s="1"/>
      <c r="O65" s="1"/>
      <c r="P65" s="1"/>
      <c r="S65" s="1"/>
      <c r="T65" s="1"/>
      <c r="Y65" s="1"/>
      <c r="Z65" s="1"/>
      <c r="AB65" s="1"/>
      <c r="AT65" s="1"/>
      <c r="AU65" s="1"/>
      <c r="AW65" s="1"/>
    </row>
    <row r="66" spans="2:49" x14ac:dyDescent="0.25">
      <c r="B66"/>
      <c r="J66" s="1"/>
      <c r="K66" s="1"/>
      <c r="L66" s="1"/>
      <c r="M66" s="1"/>
      <c r="N66" s="1"/>
      <c r="O66" s="1"/>
      <c r="R66" s="1"/>
      <c r="S66" s="1"/>
      <c r="X66" s="1"/>
      <c r="Y66" s="1"/>
      <c r="AA66" s="1"/>
      <c r="AS66" s="1"/>
      <c r="AT66" s="1"/>
      <c r="AV66" s="1"/>
    </row>
    <row r="67" spans="2:49" x14ac:dyDescent="0.25">
      <c r="B67"/>
      <c r="K67" s="1"/>
      <c r="M67" s="1"/>
      <c r="O67" s="1"/>
      <c r="Q67" s="1"/>
      <c r="R67" s="1"/>
      <c r="S67" s="1"/>
      <c r="X67" s="1"/>
      <c r="Y67" s="1"/>
      <c r="AA67" s="1"/>
      <c r="AS67" s="1"/>
      <c r="AT67" s="1"/>
      <c r="AV67" s="1"/>
    </row>
    <row r="68" spans="2:49" x14ac:dyDescent="0.25">
      <c r="B68"/>
      <c r="K68" s="1"/>
      <c r="M68" s="1"/>
      <c r="O68" s="1"/>
      <c r="R68" s="1"/>
      <c r="S68" s="1"/>
      <c r="AS68" s="1"/>
      <c r="AT68" s="1"/>
      <c r="AV68" s="1"/>
    </row>
    <row r="69" spans="2:49" x14ac:dyDescent="0.25">
      <c r="B69"/>
      <c r="K69" s="1"/>
      <c r="M69" s="1"/>
      <c r="O69" s="1"/>
      <c r="R69" s="1"/>
      <c r="S69" s="1"/>
      <c r="AS69" s="1"/>
      <c r="AT69" s="1"/>
      <c r="AV69" s="1"/>
    </row>
    <row r="70" spans="2:49" x14ac:dyDescent="0.25">
      <c r="B70"/>
      <c r="K70" s="1"/>
      <c r="M70" s="1"/>
      <c r="O70" s="1"/>
      <c r="R70" s="1"/>
      <c r="S70" s="1"/>
    </row>
    <row r="71" spans="2:49" x14ac:dyDescent="0.25">
      <c r="B71"/>
      <c r="O71" s="1"/>
      <c r="R71" s="1"/>
      <c r="S71" s="1"/>
    </row>
    <row r="72" spans="2:49" x14ac:dyDescent="0.25">
      <c r="B72"/>
      <c r="R72" s="1"/>
      <c r="S72" s="1"/>
    </row>
    <row r="73" spans="2:49" x14ac:dyDescent="0.25">
      <c r="B73"/>
      <c r="R73" s="1"/>
      <c r="S73" s="1"/>
    </row>
    <row r="74" spans="2:49" x14ac:dyDescent="0.25">
      <c r="B74"/>
      <c r="R74" s="1"/>
      <c r="S74" s="1"/>
    </row>
    <row r="75" spans="2:49" x14ac:dyDescent="0.25">
      <c r="B75"/>
      <c r="R75" s="1"/>
      <c r="S75" s="1"/>
    </row>
    <row r="76" spans="2:49" x14ac:dyDescent="0.25">
      <c r="B76"/>
      <c r="R76" s="1"/>
      <c r="S76" s="1"/>
    </row>
    <row r="77" spans="2:49" x14ac:dyDescent="0.25">
      <c r="B77"/>
      <c r="R77" s="1"/>
      <c r="S77" s="1"/>
    </row>
    <row r="78" spans="2:49" x14ac:dyDescent="0.25">
      <c r="B78"/>
      <c r="R78" s="1"/>
      <c r="S78" s="1"/>
    </row>
    <row r="79" spans="2:49" x14ac:dyDescent="0.25">
      <c r="B79"/>
      <c r="R79" s="1"/>
      <c r="S79" s="1"/>
    </row>
    <row r="80" spans="2:49" x14ac:dyDescent="0.25">
      <c r="B80"/>
      <c r="S80" s="1"/>
    </row>
    <row r="81" spans="2:19" x14ac:dyDescent="0.25">
      <c r="B81"/>
      <c r="S81" s="1"/>
    </row>
    <row r="82" spans="2:19" x14ac:dyDescent="0.25">
      <c r="B82"/>
      <c r="S82" s="1"/>
    </row>
    <row r="83" spans="2:19" x14ac:dyDescent="0.25">
      <c r="B83"/>
      <c r="S83" s="1"/>
    </row>
    <row r="84" spans="2:19" x14ac:dyDescent="0.25">
      <c r="B84"/>
      <c r="S84" s="1"/>
    </row>
    <row r="85" spans="2:19" x14ac:dyDescent="0.25">
      <c r="B85"/>
      <c r="S85" s="1"/>
    </row>
    <row r="86" spans="2:19" x14ac:dyDescent="0.25">
      <c r="B86"/>
      <c r="S86" s="1"/>
    </row>
    <row r="87" spans="2:19" x14ac:dyDescent="0.25">
      <c r="B87"/>
      <c r="S87" s="1"/>
    </row>
    <row r="88" spans="2:19" x14ac:dyDescent="0.25">
      <c r="B88"/>
      <c r="S88" s="1"/>
    </row>
    <row r="89" spans="2:19" x14ac:dyDescent="0.25">
      <c r="B89"/>
      <c r="S89" s="1"/>
    </row>
    <row r="90" spans="2:19" x14ac:dyDescent="0.25">
      <c r="B90"/>
      <c r="S90" s="1"/>
    </row>
    <row r="91" spans="2:19" x14ac:dyDescent="0.25">
      <c r="B91"/>
      <c r="S91" s="1"/>
    </row>
    <row r="92" spans="2:19" x14ac:dyDescent="0.25">
      <c r="B92"/>
      <c r="S92" s="1"/>
    </row>
    <row r="93" spans="2:19" x14ac:dyDescent="0.25">
      <c r="B93"/>
      <c r="Q93" s="1"/>
      <c r="S93" s="1"/>
    </row>
    <row r="94" spans="2:19" x14ac:dyDescent="0.25">
      <c r="B94"/>
      <c r="Q94" s="1"/>
      <c r="S94" s="1"/>
    </row>
    <row r="95" spans="2:19" x14ac:dyDescent="0.25">
      <c r="B95"/>
      <c r="Q95" s="1"/>
      <c r="S95" s="1"/>
    </row>
    <row r="96" spans="2:19" x14ac:dyDescent="0.25">
      <c r="B96"/>
      <c r="Q96" s="1"/>
      <c r="S96" s="1"/>
    </row>
    <row r="97" spans="2:20" x14ac:dyDescent="0.25">
      <c r="B97"/>
      <c r="Q97" s="1"/>
      <c r="R97" s="1"/>
      <c r="S97" s="1"/>
      <c r="T97" s="1"/>
    </row>
    <row r="98" spans="2:20" x14ac:dyDescent="0.25">
      <c r="B98"/>
      <c r="Q98" s="1"/>
      <c r="R98" s="1"/>
      <c r="S98" s="1"/>
      <c r="T98" s="1"/>
    </row>
    <row r="99" spans="2:20" x14ac:dyDescent="0.25">
      <c r="B99"/>
      <c r="Q99" s="1"/>
      <c r="R99" s="1"/>
      <c r="S99" s="1"/>
      <c r="T99" s="1"/>
    </row>
    <row r="100" spans="2:20" x14ac:dyDescent="0.25">
      <c r="B100"/>
      <c r="Q100" s="1"/>
      <c r="R100" s="1"/>
      <c r="S100" s="1"/>
      <c r="T100" s="1"/>
    </row>
    <row r="101" spans="2:20" x14ac:dyDescent="0.25">
      <c r="B101"/>
      <c r="Q101" s="1"/>
      <c r="R101" s="1"/>
      <c r="S101" s="1"/>
      <c r="T101" s="1"/>
    </row>
    <row r="102" spans="2:20" x14ac:dyDescent="0.25">
      <c r="B102"/>
      <c r="R102" s="1"/>
      <c r="S102" s="1"/>
      <c r="T102" s="1"/>
    </row>
    <row r="103" spans="2:20" x14ac:dyDescent="0.25">
      <c r="B103"/>
      <c r="R103" s="1"/>
      <c r="S103" s="1"/>
      <c r="T103" s="1"/>
    </row>
    <row r="104" spans="2:20" x14ac:dyDescent="0.25">
      <c r="R104" s="1"/>
      <c r="T104" s="1"/>
    </row>
    <row r="105" spans="2:20" x14ac:dyDescent="0.25">
      <c r="R105" s="1"/>
      <c r="T105" s="1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5"/>
  <sheetViews>
    <sheetView topLeftCell="A29" zoomScale="55" zoomScaleNormal="55" workbookViewId="0">
      <selection activeCell="C55" sqref="C55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7.8554687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 t="s">
        <v>47</v>
      </c>
      <c r="C2">
        <v>30</v>
      </c>
      <c r="D2" s="1">
        <v>25300000</v>
      </c>
      <c r="E2" s="1"/>
      <c r="F2" s="1"/>
      <c r="G2" s="1"/>
    </row>
    <row r="3" spans="1:35" ht="14.45" x14ac:dyDescent="0.3">
      <c r="A3" t="s">
        <v>11</v>
      </c>
      <c r="B3" s="5" t="s">
        <v>45</v>
      </c>
      <c r="C3">
        <v>30</v>
      </c>
      <c r="D3" s="1">
        <v>25000000</v>
      </c>
      <c r="E3" s="1"/>
      <c r="G3" s="1"/>
      <c r="L3" s="1"/>
      <c r="N3" s="1"/>
    </row>
    <row r="4" spans="1:35" ht="14.45" x14ac:dyDescent="0.3">
      <c r="A4" t="s">
        <v>11</v>
      </c>
      <c r="B4" s="5" t="s">
        <v>44</v>
      </c>
      <c r="C4">
        <v>30</v>
      </c>
      <c r="D4" s="1">
        <v>24600000</v>
      </c>
      <c r="E4" s="1"/>
      <c r="F4" s="1"/>
      <c r="G4" s="1"/>
      <c r="L4" s="1"/>
      <c r="N4" s="1"/>
    </row>
    <row r="5" spans="1:35" ht="14.45" x14ac:dyDescent="0.3">
      <c r="A5" t="s">
        <v>11</v>
      </c>
      <c r="B5" s="5" t="s">
        <v>43</v>
      </c>
      <c r="C5">
        <v>30</v>
      </c>
      <c r="D5" s="1">
        <v>22600000</v>
      </c>
      <c r="E5" s="1"/>
      <c r="F5" s="1"/>
      <c r="G5" s="1"/>
      <c r="J5" s="1"/>
      <c r="L5" s="1"/>
      <c r="N5" s="1"/>
      <c r="S5" s="1"/>
      <c r="V5" s="1"/>
      <c r="W5" s="1"/>
    </row>
    <row r="6" spans="1:35" x14ac:dyDescent="0.25">
      <c r="A6" t="s">
        <v>11</v>
      </c>
      <c r="B6" s="5" t="s">
        <v>42</v>
      </c>
      <c r="C6">
        <v>30</v>
      </c>
      <c r="D6" s="1">
        <v>19500000</v>
      </c>
      <c r="E6" s="1"/>
      <c r="F6" s="1"/>
      <c r="G6" s="21"/>
      <c r="H6" s="21"/>
      <c r="I6" s="21"/>
      <c r="J6" s="21"/>
      <c r="K6" s="21"/>
      <c r="L6" s="21"/>
      <c r="M6" s="21"/>
      <c r="N6" s="21"/>
      <c r="O6" s="21"/>
      <c r="S6" s="1"/>
      <c r="V6" s="1"/>
      <c r="W6" s="1"/>
    </row>
    <row r="7" spans="1:35" ht="14.45" x14ac:dyDescent="0.3">
      <c r="A7" t="s">
        <v>12</v>
      </c>
      <c r="B7" s="5" t="s">
        <v>41</v>
      </c>
      <c r="C7">
        <v>30</v>
      </c>
      <c r="D7" s="1">
        <v>32700000</v>
      </c>
      <c r="E7" s="1"/>
      <c r="F7" s="1"/>
      <c r="G7" s="1"/>
      <c r="H7" s="1"/>
      <c r="J7" s="1"/>
      <c r="L7" s="1"/>
      <c r="N7" s="1"/>
      <c r="S7" s="1"/>
      <c r="V7" s="1"/>
      <c r="W7" s="1"/>
    </row>
    <row r="8" spans="1:35" ht="14.45" x14ac:dyDescent="0.3">
      <c r="A8" t="s">
        <v>12</v>
      </c>
      <c r="B8" s="5" t="s">
        <v>40</v>
      </c>
      <c r="C8">
        <v>30</v>
      </c>
      <c r="D8" s="1">
        <v>34200000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W8" s="1"/>
    </row>
    <row r="9" spans="1:35" ht="14.45" x14ac:dyDescent="0.3">
      <c r="A9" t="s">
        <v>12</v>
      </c>
      <c r="B9" s="5" t="s">
        <v>39</v>
      </c>
      <c r="C9">
        <v>30</v>
      </c>
      <c r="D9" s="1">
        <v>18900000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V9" s="1"/>
      <c r="W9" s="1"/>
    </row>
    <row r="10" spans="1:35" ht="14.45" x14ac:dyDescent="0.3">
      <c r="A10" t="s">
        <v>12</v>
      </c>
      <c r="B10" s="5" t="s">
        <v>38</v>
      </c>
      <c r="C10">
        <v>30</v>
      </c>
      <c r="D10" s="1">
        <v>18500000</v>
      </c>
      <c r="E10" s="1"/>
      <c r="F10" s="1"/>
      <c r="K10" s="1"/>
      <c r="L10" s="1"/>
      <c r="M10" s="1"/>
      <c r="N10" s="1"/>
      <c r="O10" s="1"/>
      <c r="P10" s="1"/>
      <c r="Q10" s="1"/>
      <c r="R10" s="1"/>
      <c r="S10" s="1"/>
      <c r="V10" s="1"/>
      <c r="W10" s="1"/>
      <c r="X10" s="1"/>
    </row>
    <row r="11" spans="1:35" ht="14.45" x14ac:dyDescent="0.3">
      <c r="V11" s="1"/>
      <c r="W11" s="1"/>
      <c r="AB11" s="1"/>
      <c r="AC11" s="1"/>
    </row>
    <row r="12" spans="1:35" ht="14.45" x14ac:dyDescent="0.3">
      <c r="D12" s="1"/>
      <c r="E12" s="1"/>
      <c r="F12" s="1"/>
      <c r="G12" s="1"/>
      <c r="Q12" s="1"/>
      <c r="V12" s="1"/>
      <c r="W12" s="1"/>
      <c r="AB12" s="1"/>
      <c r="AC12" s="1"/>
      <c r="AD12" s="1"/>
      <c r="AF12" s="1"/>
    </row>
    <row r="13" spans="1:35" ht="14.45" x14ac:dyDescent="0.3">
      <c r="D13" s="1"/>
      <c r="E13" s="1"/>
      <c r="F13" s="1"/>
      <c r="G13" s="1"/>
      <c r="Q13" s="1"/>
      <c r="V13" s="1"/>
      <c r="W13" s="1"/>
      <c r="X13" s="1"/>
      <c r="AB13" s="1"/>
      <c r="AC13" s="1"/>
      <c r="AD13" s="1"/>
      <c r="AF13" s="1"/>
    </row>
    <row r="14" spans="1:35" ht="14.45" x14ac:dyDescent="0.3">
      <c r="A14" t="s">
        <v>0</v>
      </c>
      <c r="B14" s="5" t="s">
        <v>48</v>
      </c>
      <c r="C14" t="s">
        <v>8</v>
      </c>
      <c r="D14" t="s">
        <v>1</v>
      </c>
      <c r="F14" t="s">
        <v>0</v>
      </c>
      <c r="G14" s="2" t="str">
        <f>B14&amp;"/"&amp;B1</f>
        <v>Prdx5/Tubulin</v>
      </c>
      <c r="H14" t="s">
        <v>8</v>
      </c>
      <c r="I14" t="s">
        <v>1</v>
      </c>
      <c r="L14" t="s">
        <v>3</v>
      </c>
      <c r="M14" t="s">
        <v>4</v>
      </c>
      <c r="N14" s="1" t="s">
        <v>2</v>
      </c>
      <c r="P14" t="s">
        <v>5</v>
      </c>
      <c r="Q14" t="s">
        <v>6</v>
      </c>
      <c r="V14" s="1"/>
      <c r="Z14" s="1"/>
      <c r="AA14" s="1"/>
    </row>
    <row r="15" spans="1:35" ht="14.45" x14ac:dyDescent="0.3">
      <c r="A15" t="s">
        <v>11</v>
      </c>
      <c r="B15" s="5" t="s">
        <v>47</v>
      </c>
      <c r="C15">
        <v>30</v>
      </c>
      <c r="D15" s="1">
        <v>1380000</v>
      </c>
      <c r="E15" s="1"/>
      <c r="F15" t="s">
        <v>11</v>
      </c>
      <c r="G15" s="5" t="s">
        <v>47</v>
      </c>
      <c r="H15">
        <v>30</v>
      </c>
      <c r="I15" s="1">
        <f>D15/D2</f>
        <v>5.4545454545454543E-2</v>
      </c>
      <c r="J15" s="1"/>
      <c r="L15" t="s">
        <v>11</v>
      </c>
      <c r="M15" s="1">
        <f>AVERAGE(I15:I19)</f>
        <v>5.3745774234399316E-2</v>
      </c>
      <c r="N15">
        <f>STDEV(I15:I19)</f>
        <v>1.4889637268612421E-2</v>
      </c>
      <c r="P15" t="s">
        <v>46</v>
      </c>
      <c r="Q15">
        <f>TTEST(I15:I19,I20:I23,2,3)</f>
        <v>3.9963171654755505E-2</v>
      </c>
      <c r="U15" s="1"/>
      <c r="V15" s="1"/>
      <c r="Z15" s="1"/>
      <c r="AA15" s="1"/>
    </row>
    <row r="16" spans="1:35" ht="14.45" x14ac:dyDescent="0.3">
      <c r="A16" t="s">
        <v>11</v>
      </c>
      <c r="B16" s="5" t="s">
        <v>45</v>
      </c>
      <c r="C16">
        <v>30</v>
      </c>
      <c r="D16" s="1">
        <v>1300000</v>
      </c>
      <c r="E16" s="1"/>
      <c r="F16" t="s">
        <v>11</v>
      </c>
      <c r="G16" s="5" t="s">
        <v>45</v>
      </c>
      <c r="H16">
        <v>30</v>
      </c>
      <c r="I16" s="1">
        <f>D16/D3</f>
        <v>5.1999999999999998E-2</v>
      </c>
      <c r="J16" s="1"/>
      <c r="L16" t="s">
        <v>12</v>
      </c>
      <c r="M16" s="1">
        <f>AVERAGE(I20:I23)</f>
        <v>0.1221803100955684</v>
      </c>
      <c r="N16">
        <f>STDEV(I20:I23)</f>
        <v>4.1505930633539301E-2</v>
      </c>
      <c r="U16" s="1"/>
      <c r="V16" s="1"/>
      <c r="Z16" s="1"/>
      <c r="AA16" s="1"/>
      <c r="AH16" s="1"/>
      <c r="AI16" s="1"/>
    </row>
    <row r="17" spans="1:40" ht="14.45" x14ac:dyDescent="0.3">
      <c r="A17" t="s">
        <v>11</v>
      </c>
      <c r="B17" s="5" t="s">
        <v>44</v>
      </c>
      <c r="C17">
        <v>30</v>
      </c>
      <c r="D17" s="1">
        <v>829000</v>
      </c>
      <c r="E17" s="1"/>
      <c r="F17" t="s">
        <v>11</v>
      </c>
      <c r="G17" s="5" t="s">
        <v>44</v>
      </c>
      <c r="H17">
        <v>30</v>
      </c>
      <c r="I17" s="1">
        <f>D17/D4</f>
        <v>3.3699186991869919E-2</v>
      </c>
      <c r="J17" s="1"/>
      <c r="M17" s="1"/>
      <c r="N17" s="1"/>
      <c r="Q17" s="3"/>
      <c r="U17" s="1"/>
      <c r="V17" s="1"/>
      <c r="Z17" s="1"/>
      <c r="AA17" s="1"/>
      <c r="AH17" s="1"/>
      <c r="AI17" s="1"/>
    </row>
    <row r="18" spans="1:40" ht="14.45" x14ac:dyDescent="0.3">
      <c r="A18" t="s">
        <v>11</v>
      </c>
      <c r="B18" s="5" t="s">
        <v>43</v>
      </c>
      <c r="C18">
        <v>30</v>
      </c>
      <c r="D18" s="1">
        <v>1710000</v>
      </c>
      <c r="E18" s="1"/>
      <c r="F18" t="s">
        <v>11</v>
      </c>
      <c r="G18" s="5" t="s">
        <v>43</v>
      </c>
      <c r="H18">
        <v>30</v>
      </c>
      <c r="I18" s="1">
        <f>D18/D5</f>
        <v>7.5663716814159288E-2</v>
      </c>
      <c r="J18" s="1"/>
      <c r="N18" s="1"/>
      <c r="V18" s="1"/>
      <c r="X18" s="1"/>
      <c r="Y18" s="1"/>
      <c r="Z18" s="1"/>
      <c r="AA18" s="1"/>
      <c r="AD18" s="1"/>
      <c r="AH18" s="1"/>
      <c r="AI18" s="1"/>
    </row>
    <row r="19" spans="1:40" ht="14.45" x14ac:dyDescent="0.3">
      <c r="A19" t="s">
        <v>11</v>
      </c>
      <c r="B19" s="5" t="s">
        <v>42</v>
      </c>
      <c r="C19">
        <v>30</v>
      </c>
      <c r="D19" s="1">
        <v>1030000</v>
      </c>
      <c r="E19" s="1"/>
      <c r="F19" t="s">
        <v>11</v>
      </c>
      <c r="G19" s="5" t="s">
        <v>42</v>
      </c>
      <c r="H19">
        <v>30</v>
      </c>
      <c r="I19" s="1">
        <f>D19/D6</f>
        <v>5.2820512820512817E-2</v>
      </c>
      <c r="J19" s="1"/>
      <c r="M19" s="22">
        <f>M15/M16</f>
        <v>0.43988899841848356</v>
      </c>
      <c r="N19" s="1"/>
      <c r="V19" s="1"/>
      <c r="X19" s="1"/>
      <c r="Y19" s="1"/>
      <c r="Z19" s="1"/>
      <c r="AA19" s="1"/>
      <c r="AB19" s="1"/>
      <c r="AD19" s="1"/>
      <c r="AF19" s="1"/>
      <c r="AH19" s="1"/>
      <c r="AI19" s="1"/>
      <c r="AJ19" s="1"/>
      <c r="AL19" s="1"/>
    </row>
    <row r="20" spans="1:40" ht="14.45" x14ac:dyDescent="0.3">
      <c r="A20" t="s">
        <v>12</v>
      </c>
      <c r="B20" s="5" t="s">
        <v>41</v>
      </c>
      <c r="C20">
        <v>30</v>
      </c>
      <c r="D20" s="1">
        <v>5000000</v>
      </c>
      <c r="E20" s="1"/>
      <c r="F20" t="s">
        <v>12</v>
      </c>
      <c r="G20" s="5" t="s">
        <v>41</v>
      </c>
      <c r="H20">
        <v>30</v>
      </c>
      <c r="I20" s="1">
        <f>D20/D7</f>
        <v>0.1529051987767584</v>
      </c>
      <c r="J20" s="1"/>
      <c r="V20" s="1"/>
      <c r="AB20" s="1"/>
      <c r="AD20" s="1"/>
      <c r="AH20" s="1"/>
      <c r="AI20" s="1"/>
      <c r="AJ20" s="1"/>
      <c r="AL20" s="1"/>
    </row>
    <row r="21" spans="1:40" ht="14.45" x14ac:dyDescent="0.3">
      <c r="A21" t="s">
        <v>12</v>
      </c>
      <c r="B21" s="5" t="s">
        <v>40</v>
      </c>
      <c r="C21">
        <v>30</v>
      </c>
      <c r="D21" s="1">
        <v>5070000</v>
      </c>
      <c r="E21" s="1"/>
      <c r="F21" t="s">
        <v>12</v>
      </c>
      <c r="G21" s="5" t="s">
        <v>40</v>
      </c>
      <c r="H21">
        <v>30</v>
      </c>
      <c r="I21" s="1">
        <f>D21/D8</f>
        <v>0.14824561403508771</v>
      </c>
      <c r="J21" s="1"/>
      <c r="V21" s="1"/>
      <c r="AB21" s="1"/>
      <c r="AD21" s="1"/>
      <c r="AH21" s="1"/>
      <c r="AI21" s="1"/>
      <c r="AJ21" s="1"/>
      <c r="AL21" s="1"/>
    </row>
    <row r="22" spans="1:40" ht="14.45" x14ac:dyDescent="0.3">
      <c r="A22" t="s">
        <v>12</v>
      </c>
      <c r="B22" s="5" t="s">
        <v>39</v>
      </c>
      <c r="C22">
        <v>30</v>
      </c>
      <c r="D22" s="1">
        <v>2360000</v>
      </c>
      <c r="E22" s="1"/>
      <c r="F22" t="s">
        <v>12</v>
      </c>
      <c r="G22" s="5" t="s">
        <v>39</v>
      </c>
      <c r="H22">
        <v>30</v>
      </c>
      <c r="I22" s="1">
        <f>D22/D9</f>
        <v>0.12486772486772486</v>
      </c>
      <c r="J22" s="1"/>
      <c r="O22" s="22"/>
      <c r="V22" s="1"/>
      <c r="AB22" s="1"/>
      <c r="AD22" s="1"/>
      <c r="AH22" s="1"/>
      <c r="AI22" s="1"/>
      <c r="AJ22" s="1"/>
      <c r="AL22" s="1"/>
    </row>
    <row r="23" spans="1:40" ht="14.45" x14ac:dyDescent="0.3">
      <c r="A23" t="s">
        <v>12</v>
      </c>
      <c r="B23" s="5" t="s">
        <v>38</v>
      </c>
      <c r="C23">
        <v>30</v>
      </c>
      <c r="D23" s="1">
        <v>1160000</v>
      </c>
      <c r="E23" s="1"/>
      <c r="F23" t="s">
        <v>12</v>
      </c>
      <c r="G23" s="5" t="s">
        <v>38</v>
      </c>
      <c r="H23">
        <v>30</v>
      </c>
      <c r="I23" s="1">
        <f>D23/D10</f>
        <v>6.2702702702702701E-2</v>
      </c>
      <c r="J23" s="1"/>
      <c r="V23" s="1"/>
      <c r="AB23" s="1"/>
      <c r="AD23" s="1"/>
      <c r="AH23" s="1"/>
      <c r="AI23" s="1"/>
      <c r="AJ23" s="1"/>
      <c r="AL23" s="1"/>
    </row>
    <row r="24" spans="1:40" ht="14.45" x14ac:dyDescent="0.3">
      <c r="L24" s="3"/>
      <c r="P24" s="4"/>
      <c r="X24" s="1"/>
      <c r="AD24" s="1"/>
      <c r="AF24" s="1"/>
      <c r="AK24" s="1"/>
      <c r="AL24" s="1"/>
      <c r="AN24" s="1"/>
    </row>
    <row r="25" spans="1:40" ht="14.45" x14ac:dyDescent="0.3">
      <c r="J25" s="1"/>
      <c r="K25" s="1"/>
      <c r="M25" s="1"/>
      <c r="N25" s="1"/>
      <c r="O25" s="1"/>
      <c r="AK25" s="1"/>
      <c r="AL25" s="1"/>
      <c r="AN25" s="1"/>
    </row>
    <row r="26" spans="1:40" ht="14.45" x14ac:dyDescent="0.3">
      <c r="J26" s="1"/>
      <c r="K26" s="1"/>
      <c r="M26" s="1"/>
      <c r="N26" s="1"/>
      <c r="O26" s="1"/>
      <c r="P26" s="4"/>
      <c r="X26" s="1"/>
      <c r="AD26" s="1"/>
      <c r="AF26" s="1"/>
      <c r="AK26" s="1"/>
      <c r="AL26" s="1"/>
      <c r="AN26" s="1"/>
    </row>
    <row r="27" spans="1:40" ht="14.45" x14ac:dyDescent="0.3">
      <c r="J27" s="1"/>
      <c r="K27" s="1"/>
      <c r="M27" s="1"/>
      <c r="N27" s="1"/>
      <c r="O27" s="1"/>
      <c r="P27" s="4"/>
      <c r="X27" s="1"/>
      <c r="AD27" s="1"/>
      <c r="AF27" s="1"/>
      <c r="AK27" s="1"/>
      <c r="AL27" s="1"/>
      <c r="AN27" s="1"/>
    </row>
    <row r="28" spans="1:40" ht="14.45" x14ac:dyDescent="0.3">
      <c r="J28" s="1"/>
      <c r="K28" s="1"/>
      <c r="M28" s="1"/>
      <c r="N28" s="1"/>
      <c r="O28" s="1"/>
      <c r="P28" s="4"/>
      <c r="R28" s="1"/>
      <c r="S28" s="1"/>
      <c r="AD28" s="1"/>
      <c r="AF28" s="1"/>
      <c r="AK28" s="1"/>
      <c r="AL28" s="1"/>
      <c r="AN28" s="1"/>
    </row>
    <row r="29" spans="1:40" ht="14.45" x14ac:dyDescent="0.3">
      <c r="N29" s="1"/>
      <c r="O29" s="1"/>
      <c r="AD29" s="1"/>
      <c r="AF29" s="1"/>
      <c r="AK29" s="1"/>
      <c r="AL29" s="1"/>
      <c r="AN29" s="1"/>
    </row>
    <row r="30" spans="1:40" x14ac:dyDescent="0.25">
      <c r="C30" s="1"/>
      <c r="D30" s="1"/>
      <c r="N30" s="1"/>
      <c r="O30" s="1"/>
      <c r="P30" s="4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x14ac:dyDescent="0.25">
      <c r="B31"/>
      <c r="C31" s="1"/>
      <c r="D31" s="1"/>
      <c r="N31" s="1"/>
      <c r="O31" s="1"/>
      <c r="P31" s="4"/>
      <c r="R31" s="1"/>
      <c r="S31" s="1"/>
      <c r="T31" s="1"/>
      <c r="U31" s="1"/>
      <c r="W31" s="1"/>
      <c r="AD31" s="1"/>
      <c r="AF31" s="1"/>
      <c r="AK31" s="1"/>
      <c r="AL31" s="1"/>
      <c r="AN31" s="1"/>
    </row>
    <row r="32" spans="1:40" x14ac:dyDescent="0.25">
      <c r="B32"/>
      <c r="C32" s="1"/>
      <c r="D32" s="1"/>
      <c r="N32" s="1"/>
      <c r="O32" s="1"/>
      <c r="R32" s="1"/>
      <c r="S32" s="1"/>
      <c r="T32" s="1"/>
      <c r="U32" s="1"/>
      <c r="W32" s="1"/>
      <c r="AD32" s="1"/>
      <c r="AF32" s="1"/>
      <c r="AK32" s="1"/>
      <c r="AL32" s="1"/>
      <c r="AN32" s="1"/>
    </row>
    <row r="33" spans="2:48" x14ac:dyDescent="0.25">
      <c r="B33"/>
      <c r="C33" s="1"/>
      <c r="D33" s="1"/>
      <c r="N33" s="1"/>
      <c r="O33" s="1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x14ac:dyDescent="0.25">
      <c r="B34"/>
      <c r="C34" s="1"/>
      <c r="D34" s="1"/>
      <c r="P34" s="5"/>
      <c r="R34" s="1"/>
      <c r="S34" s="1"/>
      <c r="T34" s="1"/>
      <c r="U34" s="1"/>
      <c r="W34" s="1"/>
      <c r="X34" s="1"/>
      <c r="AD34" s="1"/>
      <c r="AF34" s="1"/>
      <c r="AK34" s="1"/>
      <c r="AL34" s="1"/>
      <c r="AN34" s="1"/>
    </row>
    <row r="35" spans="2:48" x14ac:dyDescent="0.25">
      <c r="B35"/>
      <c r="C35" s="1"/>
      <c r="D35" s="1"/>
      <c r="P35" s="5"/>
      <c r="R35" s="1"/>
      <c r="S35" s="1"/>
      <c r="T35" s="1"/>
      <c r="U35" s="1"/>
      <c r="W35" s="1"/>
      <c r="X35" s="1"/>
      <c r="AD35" s="1"/>
      <c r="AF35" s="1"/>
      <c r="AK35" s="1"/>
      <c r="AL35" s="1"/>
      <c r="AN35" s="1"/>
    </row>
    <row r="36" spans="2:48" x14ac:dyDescent="0.25">
      <c r="B36"/>
      <c r="P36" s="5"/>
      <c r="R36" s="1"/>
      <c r="S36" s="1"/>
      <c r="T36" s="1"/>
      <c r="U36" s="1"/>
      <c r="W36" s="1"/>
      <c r="X36" s="1"/>
      <c r="AA36" s="1"/>
      <c r="AD36" s="1"/>
      <c r="AF36" s="1"/>
      <c r="AJ36" s="1"/>
      <c r="AK36" s="1"/>
      <c r="AL36" s="1"/>
      <c r="AN36" s="1"/>
    </row>
    <row r="37" spans="2:48" x14ac:dyDescent="0.25">
      <c r="B37"/>
      <c r="P37" s="5"/>
      <c r="R37" s="1"/>
      <c r="S37" s="1"/>
      <c r="T37" s="1"/>
      <c r="U37" s="1"/>
      <c r="W37" s="1"/>
      <c r="X37" s="1"/>
      <c r="AD37" s="1"/>
      <c r="AF37" s="1"/>
      <c r="AJ37" s="1"/>
      <c r="AK37" s="1"/>
      <c r="AL37" s="1"/>
      <c r="AN37" s="1"/>
    </row>
    <row r="38" spans="2:48" x14ac:dyDescent="0.25">
      <c r="B38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x14ac:dyDescent="0.25">
      <c r="B39"/>
      <c r="O39" s="1"/>
      <c r="P39" s="5"/>
      <c r="R39" s="1"/>
      <c r="S39" s="1"/>
      <c r="T39" s="1"/>
      <c r="U39" s="1"/>
      <c r="W39" s="1"/>
      <c r="X39" s="1"/>
      <c r="AD39" s="1"/>
      <c r="AJ39" s="1"/>
      <c r="AK39" s="1"/>
      <c r="AL39" s="1"/>
      <c r="AN39" s="1"/>
      <c r="AS39" s="1"/>
      <c r="AT39" s="1"/>
      <c r="AV39" s="1"/>
    </row>
    <row r="40" spans="2:48" x14ac:dyDescent="0.25">
      <c r="B40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x14ac:dyDescent="0.25">
      <c r="B41"/>
      <c r="O41" s="1"/>
      <c r="P41" s="5"/>
      <c r="R41" s="1"/>
      <c r="S41" s="1"/>
      <c r="T41" s="1"/>
      <c r="U41" s="1"/>
      <c r="W41" s="1"/>
      <c r="X41" s="1"/>
      <c r="AJ41" s="1"/>
      <c r="AK41" s="1"/>
      <c r="AL41" s="1"/>
      <c r="AN41" s="1"/>
      <c r="AS41" s="1"/>
      <c r="AT41" s="1"/>
      <c r="AV41" s="1"/>
    </row>
    <row r="42" spans="2:48" x14ac:dyDescent="0.25">
      <c r="B42"/>
      <c r="O42" s="1"/>
      <c r="P42" s="5"/>
      <c r="R42" s="1"/>
      <c r="S42" s="1"/>
      <c r="T42" s="1"/>
      <c r="U42" s="1"/>
      <c r="W42" s="1"/>
      <c r="X42" s="1"/>
      <c r="AD42" s="1"/>
      <c r="AJ42" s="1"/>
      <c r="AK42" s="1"/>
      <c r="AL42" s="1"/>
      <c r="AN42" s="1"/>
      <c r="AS42" s="1"/>
      <c r="AT42" s="1"/>
      <c r="AV42" s="1"/>
    </row>
    <row r="43" spans="2:48" x14ac:dyDescent="0.25">
      <c r="B43"/>
      <c r="O43" s="1"/>
      <c r="P43" s="5"/>
      <c r="R43" s="1"/>
      <c r="S43" s="1"/>
      <c r="T43" s="1"/>
      <c r="U43" s="1"/>
      <c r="W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x14ac:dyDescent="0.25">
      <c r="B44"/>
      <c r="O44" s="1"/>
      <c r="P44" s="5"/>
      <c r="R44" s="1"/>
      <c r="S44" s="1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x14ac:dyDescent="0.25">
      <c r="B45"/>
      <c r="O45" s="1"/>
      <c r="P45" s="5"/>
      <c r="R45" s="1"/>
      <c r="S45" s="1"/>
      <c r="T45" s="1"/>
      <c r="U45" s="1"/>
      <c r="W45" s="1"/>
      <c r="X45" s="1"/>
      <c r="Y45" s="1"/>
      <c r="AD45" s="1"/>
      <c r="AF45" s="1"/>
      <c r="AG45" s="1"/>
      <c r="AJ45" s="1"/>
      <c r="AK45" s="1"/>
      <c r="AL45" s="1"/>
      <c r="AN45" s="1"/>
      <c r="AS45" s="1"/>
      <c r="AT45" s="1"/>
      <c r="AV45" s="1"/>
    </row>
    <row r="46" spans="2:48" x14ac:dyDescent="0.25">
      <c r="B46"/>
      <c r="O46" s="1"/>
      <c r="P46" s="5"/>
      <c r="T46" s="1"/>
      <c r="U46" s="1"/>
      <c r="W46" s="1"/>
      <c r="X46" s="1"/>
      <c r="Y46" s="1"/>
      <c r="AD46" s="1"/>
      <c r="AF46" s="1"/>
      <c r="AG46" s="1"/>
      <c r="AJ46" s="1"/>
      <c r="AK46" s="1"/>
      <c r="AL46" s="1"/>
      <c r="AN46" s="1"/>
      <c r="AS46" s="1"/>
      <c r="AT46" s="1"/>
      <c r="AV46" s="1"/>
    </row>
    <row r="47" spans="2:48" x14ac:dyDescent="0.25">
      <c r="B47"/>
      <c r="H47" s="1"/>
      <c r="J47" s="1"/>
      <c r="K47" s="1"/>
      <c r="P47" s="5"/>
      <c r="R47" s="1"/>
      <c r="T47" s="1"/>
      <c r="U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x14ac:dyDescent="0.25">
      <c r="B48"/>
      <c r="H48" s="1"/>
      <c r="J48" s="1"/>
      <c r="K48" s="1"/>
      <c r="P48" s="5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x14ac:dyDescent="0.25">
      <c r="B49"/>
      <c r="H49" s="1"/>
      <c r="J49" s="1"/>
      <c r="K49" s="1"/>
      <c r="R49" s="1"/>
      <c r="S49" s="1"/>
      <c r="U49" s="1"/>
      <c r="W49" s="1"/>
      <c r="X49" s="1"/>
      <c r="Y49" s="1"/>
      <c r="AG49" s="1"/>
      <c r="AJ49" s="1"/>
      <c r="AK49" s="1"/>
      <c r="AL49" s="1"/>
      <c r="AN49" s="1"/>
      <c r="AS49" s="1"/>
      <c r="AT49" s="1"/>
      <c r="AV49" s="1"/>
    </row>
    <row r="50" spans="2:50" x14ac:dyDescent="0.25">
      <c r="B50"/>
      <c r="H50" s="1"/>
      <c r="J50" s="1"/>
      <c r="K50" s="1"/>
      <c r="R50" s="1"/>
      <c r="S50" s="1"/>
      <c r="U50" s="1"/>
      <c r="W50" s="1"/>
      <c r="X50" s="1"/>
      <c r="Y50" s="1"/>
      <c r="AG50" s="1"/>
      <c r="AJ50" s="1"/>
      <c r="AK50" s="1"/>
      <c r="AL50" s="1"/>
      <c r="AN50" s="1"/>
      <c r="AS50" s="1"/>
      <c r="AT50" s="1"/>
      <c r="AV50" s="1"/>
    </row>
    <row r="51" spans="2:50" x14ac:dyDescent="0.25">
      <c r="B51"/>
      <c r="H51" s="1"/>
      <c r="J51" s="1"/>
      <c r="K51" s="1"/>
      <c r="R51" s="1"/>
      <c r="S51" s="1"/>
      <c r="U51" s="1"/>
      <c r="W51" s="1"/>
      <c r="X51" s="1"/>
      <c r="Y51" s="1"/>
      <c r="AB51" s="1"/>
      <c r="AG51" s="1"/>
      <c r="AJ51" s="1"/>
      <c r="AS51" s="1"/>
      <c r="AT51" s="1"/>
      <c r="AV51" s="1"/>
    </row>
    <row r="52" spans="2:50" x14ac:dyDescent="0.25">
      <c r="B52"/>
      <c r="H52" s="1"/>
      <c r="J52" s="1"/>
      <c r="K52" s="1"/>
      <c r="AB52" s="1"/>
      <c r="AS52" s="1"/>
      <c r="AT52" s="1"/>
      <c r="AV52" s="1"/>
    </row>
    <row r="53" spans="2:50" x14ac:dyDescent="0.25">
      <c r="B53"/>
      <c r="H53" s="1"/>
      <c r="J53" s="1"/>
      <c r="K53" s="1"/>
      <c r="V53" s="1"/>
      <c r="Y53" s="1"/>
      <c r="Z53" s="1"/>
      <c r="AC53" s="1"/>
      <c r="AH53" s="1"/>
      <c r="AK53" s="1"/>
      <c r="AT53" s="1"/>
      <c r="AU53" s="1"/>
      <c r="AW53" s="1"/>
    </row>
    <row r="54" spans="2:50" x14ac:dyDescent="0.25">
      <c r="B54"/>
      <c r="H54" s="1"/>
      <c r="J54" s="1"/>
      <c r="K54" s="1"/>
      <c r="U54" s="1"/>
      <c r="W54" s="1"/>
      <c r="X54" s="1"/>
      <c r="Y54" s="1"/>
      <c r="AB54" s="1"/>
      <c r="AJ54" s="1"/>
      <c r="AS54" s="1"/>
      <c r="AT54" s="1"/>
      <c r="AV54" s="1"/>
    </row>
    <row r="55" spans="2:50" x14ac:dyDescent="0.25">
      <c r="B55"/>
      <c r="H55" s="1"/>
      <c r="J55" s="1"/>
      <c r="K55" s="1"/>
      <c r="V55" s="1"/>
      <c r="X55" s="1"/>
      <c r="AC55" s="1"/>
      <c r="AT55" s="1"/>
      <c r="AU55" s="1"/>
      <c r="AW55" s="1"/>
    </row>
    <row r="56" spans="2:50" x14ac:dyDescent="0.25">
      <c r="B56"/>
      <c r="H56" s="1"/>
      <c r="J56" s="1"/>
      <c r="AB56" s="1"/>
      <c r="AS56" s="1"/>
      <c r="AT56" s="1"/>
      <c r="AV56" s="1"/>
    </row>
    <row r="57" spans="2:50" x14ac:dyDescent="0.25">
      <c r="B57"/>
      <c r="H57" s="1"/>
      <c r="J57" s="1"/>
      <c r="V57" s="1"/>
      <c r="X57" s="1"/>
      <c r="Y57" s="1"/>
      <c r="Z57" s="1"/>
      <c r="AC57" s="1"/>
      <c r="AT57" s="1"/>
      <c r="AU57" s="1"/>
      <c r="AW57" s="1"/>
    </row>
    <row r="58" spans="2:50" x14ac:dyDescent="0.25">
      <c r="B58"/>
      <c r="H58" s="1"/>
      <c r="J58" s="1"/>
      <c r="L58" s="1"/>
      <c r="U58" s="1"/>
      <c r="W58" s="1"/>
      <c r="X58" s="1"/>
      <c r="Y58" s="1"/>
      <c r="AB58" s="1"/>
      <c r="AS58" s="1"/>
      <c r="AT58" s="1"/>
      <c r="AV58" s="1"/>
    </row>
    <row r="59" spans="2:50" x14ac:dyDescent="0.25">
      <c r="B59"/>
      <c r="H59" s="1"/>
      <c r="J59" s="1"/>
      <c r="L59" s="1"/>
      <c r="N59" s="1"/>
      <c r="O59" s="1"/>
      <c r="W59" s="1"/>
      <c r="Y59" s="1"/>
      <c r="Z59" s="1"/>
      <c r="AA59" s="1"/>
      <c r="AD59" s="1"/>
      <c r="AU59" s="1"/>
      <c r="AV59" s="1"/>
      <c r="AX59" s="1"/>
    </row>
    <row r="60" spans="2:50" x14ac:dyDescent="0.25">
      <c r="B60"/>
      <c r="J60" s="1"/>
      <c r="L60" s="1"/>
      <c r="N60" s="1"/>
      <c r="U60" s="1"/>
      <c r="V60" s="1"/>
      <c r="W60" s="1"/>
      <c r="X60" s="1"/>
      <c r="Y60" s="1"/>
      <c r="AB60" s="1"/>
      <c r="AC60" s="1"/>
      <c r="AD60" s="1"/>
      <c r="AE60" s="1"/>
      <c r="AS60" s="1"/>
      <c r="AT60" s="1"/>
      <c r="AV60" s="1"/>
    </row>
    <row r="61" spans="2:50" x14ac:dyDescent="0.25">
      <c r="J61" s="1"/>
      <c r="L61" s="1"/>
      <c r="N61" s="1"/>
      <c r="O61" s="1"/>
      <c r="V61" s="1"/>
      <c r="X61" s="1"/>
      <c r="Y61" s="1"/>
      <c r="Z61" s="1"/>
      <c r="AC61" s="1"/>
      <c r="AT61" s="1"/>
      <c r="AU61" s="1"/>
      <c r="AW61" s="1"/>
    </row>
    <row r="62" spans="2:50" x14ac:dyDescent="0.25">
      <c r="B62"/>
      <c r="J62" s="1"/>
      <c r="K62" s="1"/>
      <c r="L62" s="1"/>
      <c r="M62" s="1"/>
      <c r="N62" s="1"/>
      <c r="R62" s="1"/>
      <c r="S62" s="1"/>
      <c r="X62" s="1"/>
      <c r="Y62" s="1"/>
      <c r="AB62" s="1"/>
      <c r="AS62" s="1"/>
      <c r="AT62" s="1"/>
      <c r="AV62" s="1"/>
    </row>
    <row r="63" spans="2:50" x14ac:dyDescent="0.25">
      <c r="B63"/>
      <c r="J63" s="1"/>
      <c r="K63" s="1"/>
      <c r="L63" s="1"/>
      <c r="M63" s="1"/>
      <c r="N63" s="1"/>
      <c r="O63" s="1"/>
      <c r="P63" s="1"/>
      <c r="S63" s="1"/>
      <c r="T63" s="1"/>
      <c r="Y63" s="1"/>
      <c r="Z63" s="1"/>
      <c r="AC63" s="1"/>
      <c r="AT63" s="1"/>
      <c r="AU63" s="1"/>
      <c r="AW63" s="1"/>
    </row>
    <row r="64" spans="2:50" x14ac:dyDescent="0.25">
      <c r="B64"/>
      <c r="J64" s="1"/>
      <c r="K64" s="1"/>
      <c r="L64" s="1"/>
      <c r="M64" s="1"/>
      <c r="N64" s="1"/>
      <c r="O64" s="1"/>
      <c r="Q64" s="1"/>
      <c r="R64" s="1"/>
      <c r="S64" s="1"/>
      <c r="X64" s="1"/>
      <c r="Y64" s="1"/>
      <c r="AB64" s="1"/>
      <c r="AS64" s="1"/>
      <c r="AT64" s="1"/>
      <c r="AV64" s="1"/>
    </row>
    <row r="65" spans="2:49" x14ac:dyDescent="0.25">
      <c r="B65"/>
      <c r="J65" s="1"/>
      <c r="K65" s="1"/>
      <c r="L65" s="1"/>
      <c r="M65" s="1"/>
      <c r="N65" s="1"/>
      <c r="O65" s="1"/>
      <c r="P65" s="1"/>
      <c r="S65" s="1"/>
      <c r="T65" s="1"/>
      <c r="Y65" s="1"/>
      <c r="Z65" s="1"/>
      <c r="AB65" s="1"/>
      <c r="AT65" s="1"/>
      <c r="AU65" s="1"/>
      <c r="AW65" s="1"/>
    </row>
    <row r="66" spans="2:49" x14ac:dyDescent="0.25">
      <c r="B66"/>
      <c r="J66" s="1"/>
      <c r="K66" s="1"/>
      <c r="L66" s="1"/>
      <c r="M66" s="1"/>
      <c r="N66" s="1"/>
      <c r="O66" s="1"/>
      <c r="R66" s="1"/>
      <c r="S66" s="1"/>
      <c r="X66" s="1"/>
      <c r="Y66" s="1"/>
      <c r="AA66" s="1"/>
      <c r="AS66" s="1"/>
      <c r="AT66" s="1"/>
      <c r="AV66" s="1"/>
    </row>
    <row r="67" spans="2:49" x14ac:dyDescent="0.25">
      <c r="B67"/>
      <c r="K67" s="1"/>
      <c r="M67" s="1"/>
      <c r="O67" s="1"/>
      <c r="Q67" s="1"/>
      <c r="R67" s="1"/>
      <c r="S67" s="1"/>
      <c r="X67" s="1"/>
      <c r="Y67" s="1"/>
      <c r="AA67" s="1"/>
      <c r="AS67" s="1"/>
      <c r="AT67" s="1"/>
      <c r="AV67" s="1"/>
    </row>
    <row r="68" spans="2:49" x14ac:dyDescent="0.25">
      <c r="B68"/>
      <c r="K68" s="1"/>
      <c r="M68" s="1"/>
      <c r="O68" s="1"/>
      <c r="R68" s="1"/>
      <c r="S68" s="1"/>
      <c r="AS68" s="1"/>
      <c r="AT68" s="1"/>
      <c r="AV68" s="1"/>
    </row>
    <row r="69" spans="2:49" x14ac:dyDescent="0.25">
      <c r="B69"/>
      <c r="K69" s="1"/>
      <c r="M69" s="1"/>
      <c r="O69" s="1"/>
      <c r="R69" s="1"/>
      <c r="S69" s="1"/>
      <c r="AS69" s="1"/>
      <c r="AT69" s="1"/>
      <c r="AV69" s="1"/>
    </row>
    <row r="70" spans="2:49" x14ac:dyDescent="0.25">
      <c r="B70"/>
      <c r="K70" s="1"/>
      <c r="M70" s="1"/>
      <c r="O70" s="1"/>
      <c r="R70" s="1"/>
      <c r="S70" s="1"/>
    </row>
    <row r="71" spans="2:49" x14ac:dyDescent="0.25">
      <c r="B71"/>
      <c r="O71" s="1"/>
      <c r="R71" s="1"/>
      <c r="S71" s="1"/>
    </row>
    <row r="72" spans="2:49" x14ac:dyDescent="0.25">
      <c r="B72"/>
      <c r="R72" s="1"/>
      <c r="S72" s="1"/>
    </row>
    <row r="73" spans="2:49" x14ac:dyDescent="0.25">
      <c r="B73"/>
      <c r="R73" s="1"/>
      <c r="S73" s="1"/>
    </row>
    <row r="74" spans="2:49" x14ac:dyDescent="0.25">
      <c r="B74"/>
      <c r="R74" s="1"/>
      <c r="S74" s="1"/>
    </row>
    <row r="75" spans="2:49" x14ac:dyDescent="0.25">
      <c r="B75"/>
      <c r="R75" s="1"/>
      <c r="S75" s="1"/>
    </row>
    <row r="76" spans="2:49" x14ac:dyDescent="0.25">
      <c r="B76"/>
      <c r="R76" s="1"/>
      <c r="S76" s="1"/>
    </row>
    <row r="77" spans="2:49" x14ac:dyDescent="0.25">
      <c r="B77"/>
      <c r="R77" s="1"/>
      <c r="S77" s="1"/>
    </row>
    <row r="78" spans="2:49" x14ac:dyDescent="0.25">
      <c r="B78"/>
      <c r="R78" s="1"/>
      <c r="S78" s="1"/>
    </row>
    <row r="79" spans="2:49" x14ac:dyDescent="0.25">
      <c r="B79"/>
      <c r="R79" s="1"/>
      <c r="S79" s="1"/>
    </row>
    <row r="80" spans="2:49" x14ac:dyDescent="0.25">
      <c r="B80"/>
      <c r="S80" s="1"/>
    </row>
    <row r="81" spans="2:19" x14ac:dyDescent="0.25">
      <c r="B81"/>
      <c r="S81" s="1"/>
    </row>
    <row r="82" spans="2:19" x14ac:dyDescent="0.25">
      <c r="B82"/>
      <c r="S82" s="1"/>
    </row>
    <row r="83" spans="2:19" x14ac:dyDescent="0.25">
      <c r="B83"/>
      <c r="S83" s="1"/>
    </row>
    <row r="84" spans="2:19" x14ac:dyDescent="0.25">
      <c r="B84"/>
      <c r="S84" s="1"/>
    </row>
    <row r="85" spans="2:19" x14ac:dyDescent="0.25">
      <c r="B85"/>
      <c r="S85" s="1"/>
    </row>
    <row r="86" spans="2:19" x14ac:dyDescent="0.25">
      <c r="B86"/>
      <c r="S86" s="1"/>
    </row>
    <row r="87" spans="2:19" x14ac:dyDescent="0.25">
      <c r="B87"/>
      <c r="S87" s="1"/>
    </row>
    <row r="88" spans="2:19" x14ac:dyDescent="0.25">
      <c r="B88"/>
      <c r="S88" s="1"/>
    </row>
    <row r="89" spans="2:19" x14ac:dyDescent="0.25">
      <c r="B89"/>
      <c r="S89" s="1"/>
    </row>
    <row r="90" spans="2:19" x14ac:dyDescent="0.25">
      <c r="B90"/>
      <c r="S90" s="1"/>
    </row>
    <row r="91" spans="2:19" x14ac:dyDescent="0.25">
      <c r="B91"/>
      <c r="F91" t="s">
        <v>4</v>
      </c>
      <c r="S91" s="1"/>
    </row>
    <row r="92" spans="2:19" x14ac:dyDescent="0.25">
      <c r="B92"/>
      <c r="F92" s="1">
        <v>25300000</v>
      </c>
      <c r="I92" s="1">
        <v>1380000</v>
      </c>
      <c r="S92" s="1"/>
    </row>
    <row r="93" spans="2:19" x14ac:dyDescent="0.25">
      <c r="B93"/>
      <c r="F93" s="1">
        <v>25000000</v>
      </c>
      <c r="I93" s="1">
        <v>1300000</v>
      </c>
      <c r="S93" s="1"/>
    </row>
    <row r="94" spans="2:19" x14ac:dyDescent="0.25">
      <c r="B94"/>
      <c r="F94" s="1">
        <v>24600000</v>
      </c>
      <c r="I94" s="1">
        <v>829000</v>
      </c>
      <c r="S94" s="1"/>
    </row>
    <row r="95" spans="2:19" x14ac:dyDescent="0.25">
      <c r="B95"/>
      <c r="F95" s="1">
        <v>22600000</v>
      </c>
      <c r="I95" s="1">
        <v>1710000</v>
      </c>
      <c r="S95" s="1"/>
    </row>
    <row r="96" spans="2:19" x14ac:dyDescent="0.25">
      <c r="B96"/>
      <c r="F96" s="1">
        <v>19500000</v>
      </c>
      <c r="G96" s="1"/>
      <c r="I96" s="1">
        <v>1030000</v>
      </c>
      <c r="S96" s="1"/>
    </row>
    <row r="97" spans="2:19" x14ac:dyDescent="0.25">
      <c r="B97"/>
      <c r="F97" s="1">
        <v>32700000</v>
      </c>
      <c r="G97" s="1"/>
      <c r="I97" s="1">
        <v>12000000</v>
      </c>
      <c r="S97" s="1"/>
    </row>
    <row r="98" spans="2:19" x14ac:dyDescent="0.25">
      <c r="B98"/>
      <c r="F98" s="1">
        <v>34200000</v>
      </c>
      <c r="G98" s="1"/>
      <c r="I98" s="1">
        <v>5070000</v>
      </c>
      <c r="S98" s="1"/>
    </row>
    <row r="99" spans="2:19" x14ac:dyDescent="0.25">
      <c r="B99"/>
      <c r="F99" s="1">
        <v>18900000</v>
      </c>
      <c r="G99" s="1"/>
      <c r="I99" s="1">
        <v>2360000</v>
      </c>
      <c r="S99" s="1"/>
    </row>
    <row r="100" spans="2:19" x14ac:dyDescent="0.25">
      <c r="B100"/>
      <c r="F100" s="1">
        <v>18500000</v>
      </c>
      <c r="G100" s="1"/>
      <c r="I100" s="1">
        <v>1160000</v>
      </c>
      <c r="S100" s="1"/>
    </row>
    <row r="101" spans="2:19" x14ac:dyDescent="0.25">
      <c r="B101"/>
      <c r="G101" s="1"/>
      <c r="I101" s="1"/>
      <c r="S101" s="1"/>
    </row>
    <row r="102" spans="2:19" x14ac:dyDescent="0.25">
      <c r="B102"/>
      <c r="G102" s="1"/>
      <c r="I102" s="1"/>
      <c r="S102" s="1"/>
    </row>
    <row r="103" spans="2:19" x14ac:dyDescent="0.25">
      <c r="B103"/>
      <c r="G103" s="1"/>
      <c r="I103" s="1"/>
      <c r="S103" s="1"/>
    </row>
    <row r="104" spans="2:19" x14ac:dyDescent="0.25">
      <c r="G104" s="1"/>
      <c r="I104" s="1"/>
    </row>
    <row r="105" spans="2:19" x14ac:dyDescent="0.25">
      <c r="I105" s="1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S54"/>
  <sheetViews>
    <sheetView zoomScale="40" zoomScaleNormal="40" workbookViewId="0">
      <selection activeCell="AG72" sqref="AG72"/>
    </sheetView>
  </sheetViews>
  <sheetFormatPr defaultRowHeight="15" x14ac:dyDescent="0.25"/>
  <cols>
    <col min="2" max="2" width="19.140625" customWidth="1"/>
  </cols>
  <sheetData>
    <row r="6" spans="2:7" ht="14.45" x14ac:dyDescent="0.3">
      <c r="B6" s="7" t="s">
        <v>13</v>
      </c>
      <c r="C6" s="7" t="s">
        <v>10</v>
      </c>
      <c r="D6" s="7" t="s">
        <v>14</v>
      </c>
      <c r="E6" s="7" t="s">
        <v>15</v>
      </c>
      <c r="F6" s="7" t="s">
        <v>30</v>
      </c>
      <c r="G6" s="7" t="s">
        <v>32</v>
      </c>
    </row>
    <row r="7" spans="2:7" ht="14.45" x14ac:dyDescent="0.3">
      <c r="B7" s="8" t="s">
        <v>16</v>
      </c>
      <c r="C7" s="6">
        <v>8</v>
      </c>
      <c r="D7" s="6">
        <v>8</v>
      </c>
      <c r="E7" s="6">
        <v>8</v>
      </c>
      <c r="F7" s="6">
        <v>8</v>
      </c>
      <c r="G7" s="6">
        <v>8</v>
      </c>
    </row>
    <row r="8" spans="2:7" ht="14.45" x14ac:dyDescent="0.3">
      <c r="B8" s="8" t="s">
        <v>17</v>
      </c>
      <c r="C8" s="6">
        <v>0.65890000000000004</v>
      </c>
      <c r="D8" s="6">
        <v>0.81140000000000001</v>
      </c>
      <c r="E8" s="21">
        <v>0.82830000000000004</v>
      </c>
      <c r="F8" s="6">
        <v>-0.68979999999999997</v>
      </c>
      <c r="G8" s="6">
        <v>-0.73060000000000003</v>
      </c>
    </row>
    <row r="9" spans="2:7" ht="14.45" x14ac:dyDescent="0.3">
      <c r="B9" s="8" t="s">
        <v>18</v>
      </c>
      <c r="C9" s="6" t="s">
        <v>19</v>
      </c>
      <c r="D9" s="6" t="s">
        <v>20</v>
      </c>
      <c r="E9" s="21" t="s">
        <v>37</v>
      </c>
      <c r="F9" s="6" t="s">
        <v>33</v>
      </c>
      <c r="G9" s="6" t="s">
        <v>34</v>
      </c>
    </row>
    <row r="10" spans="2:7" ht="14.45" x14ac:dyDescent="0.3">
      <c r="B10" s="8" t="s">
        <v>21</v>
      </c>
      <c r="C10" s="6">
        <v>7.5499999999999998E-2</v>
      </c>
      <c r="D10" s="6">
        <v>1.4500000000000001E-2</v>
      </c>
      <c r="E10" s="21">
        <v>1.11E-2</v>
      </c>
      <c r="F10" s="6">
        <v>5.8299999999999998E-2</v>
      </c>
      <c r="G10" s="6">
        <v>3.95E-2</v>
      </c>
    </row>
    <row r="11" spans="2:7" ht="14.45" x14ac:dyDescent="0.3">
      <c r="B11" s="8" t="s">
        <v>22</v>
      </c>
      <c r="C11" s="6" t="s">
        <v>23</v>
      </c>
      <c r="D11" s="6" t="s">
        <v>24</v>
      </c>
      <c r="E11" s="21" t="s">
        <v>24</v>
      </c>
      <c r="F11" s="6" t="s">
        <v>23</v>
      </c>
      <c r="G11" s="6" t="s">
        <v>24</v>
      </c>
    </row>
    <row r="12" spans="2:7" ht="14.45" x14ac:dyDescent="0.3">
      <c r="B12" s="8" t="s">
        <v>25</v>
      </c>
      <c r="C12" s="6" t="s">
        <v>26</v>
      </c>
      <c r="D12" s="6" t="s">
        <v>27</v>
      </c>
      <c r="E12" s="21" t="s">
        <v>27</v>
      </c>
      <c r="F12" s="6" t="s">
        <v>26</v>
      </c>
      <c r="G12" s="6" t="s">
        <v>27</v>
      </c>
    </row>
    <row r="13" spans="2:7" ht="14.45" x14ac:dyDescent="0.3">
      <c r="B13" s="8" t="s">
        <v>28</v>
      </c>
      <c r="C13" s="6">
        <v>0.43419999999999997</v>
      </c>
      <c r="D13" s="6">
        <v>0.65839999999999999</v>
      </c>
      <c r="E13" s="21">
        <v>0.68610000000000004</v>
      </c>
      <c r="F13" s="6">
        <v>0.4758</v>
      </c>
      <c r="G13" s="6">
        <v>0.53369999999999995</v>
      </c>
    </row>
    <row r="16" spans="2:7" thickBot="1" x14ac:dyDescent="0.35"/>
    <row r="17" spans="1:6" thickBot="1" x14ac:dyDescent="0.35">
      <c r="A17" s="15" t="s">
        <v>13</v>
      </c>
      <c r="B17" s="9" t="s">
        <v>10</v>
      </c>
      <c r="C17" s="18" t="s">
        <v>14</v>
      </c>
      <c r="D17" s="9" t="s">
        <v>15</v>
      </c>
      <c r="E17" s="18" t="s">
        <v>30</v>
      </c>
      <c r="F17" s="10" t="s">
        <v>32</v>
      </c>
    </row>
    <row r="18" spans="1:6" ht="14.45" x14ac:dyDescent="0.3">
      <c r="A18" s="16" t="s">
        <v>17</v>
      </c>
      <c r="B18" s="11">
        <v>0.65890000000000004</v>
      </c>
      <c r="C18" s="19">
        <v>0.81140000000000001</v>
      </c>
      <c r="D18" s="11">
        <v>0.8105</v>
      </c>
      <c r="E18" s="19">
        <v>-0.68979999999999997</v>
      </c>
      <c r="F18" s="12">
        <v>-0.73060000000000003</v>
      </c>
    </row>
    <row r="19" spans="1:6" ht="14.45" x14ac:dyDescent="0.3">
      <c r="A19" s="16" t="s">
        <v>21</v>
      </c>
      <c r="B19" s="11">
        <v>7.5499999999999998E-2</v>
      </c>
      <c r="C19" s="19">
        <v>1.4500000000000001E-2</v>
      </c>
      <c r="D19" s="11">
        <v>1.47E-2</v>
      </c>
      <c r="E19" s="19">
        <v>5.8299999999999998E-2</v>
      </c>
      <c r="F19" s="12">
        <v>3.95E-2</v>
      </c>
    </row>
    <row r="20" spans="1:6" thickBot="1" x14ac:dyDescent="0.35">
      <c r="A20" s="17" t="s">
        <v>28</v>
      </c>
      <c r="B20" s="13">
        <v>0.43419999999999997</v>
      </c>
      <c r="C20" s="20">
        <v>0.65839999999999999</v>
      </c>
      <c r="D20" s="13">
        <v>0.65680000000000005</v>
      </c>
      <c r="E20" s="20">
        <v>0.4758</v>
      </c>
      <c r="F20" s="14">
        <v>0.53369999999999995</v>
      </c>
    </row>
    <row r="54" spans="19:19" x14ac:dyDescent="0.25">
      <c r="S54" t="s">
        <v>36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7177" r:id="rId3">
          <objectPr defaultSize="0" autoPict="0" r:id="rId4">
            <anchor moveWithCells="1">
              <from>
                <xdr:col>10</xdr:col>
                <xdr:colOff>180975</xdr:colOff>
                <xdr:row>4</xdr:row>
                <xdr:rowOff>57150</xdr:rowOff>
              </from>
              <to>
                <xdr:col>25</xdr:col>
                <xdr:colOff>47625</xdr:colOff>
                <xdr:row>39</xdr:row>
                <xdr:rowOff>142875</xdr:rowOff>
              </to>
            </anchor>
          </objectPr>
        </oleObject>
      </mc:Choice>
      <mc:Fallback>
        <oleObject progId="Prism5.Document" shapeId="7177" r:id="rId3"/>
      </mc:Fallback>
    </mc:AlternateContent>
    <mc:AlternateContent xmlns:mc="http://schemas.openxmlformats.org/markup-compatibility/2006">
      <mc:Choice Requires="x14">
        <oleObject progId="Prism5.Document" shapeId="7178" r:id="rId5">
          <objectPr defaultSize="0" autoPict="0" r:id="rId6">
            <anchor moveWithCells="1">
              <from>
                <xdr:col>25</xdr:col>
                <xdr:colOff>152400</xdr:colOff>
                <xdr:row>5</xdr:row>
                <xdr:rowOff>66675</xdr:rowOff>
              </from>
              <to>
                <xdr:col>36</xdr:col>
                <xdr:colOff>314325</xdr:colOff>
                <xdr:row>54</xdr:row>
                <xdr:rowOff>28575</xdr:rowOff>
              </to>
            </anchor>
          </objectPr>
        </oleObject>
      </mc:Choice>
      <mc:Fallback>
        <oleObject progId="Prism5.Document" shapeId="717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4"/>
  <sheetViews>
    <sheetView zoomScale="55" zoomScaleNormal="55" workbookViewId="0">
      <selection activeCell="S26" sqref="S26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7.8554687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>
        <v>14518</v>
      </c>
      <c r="C2">
        <v>50</v>
      </c>
      <c r="D2" s="1">
        <v>20900000</v>
      </c>
      <c r="E2" s="1"/>
      <c r="F2" s="1"/>
      <c r="G2" s="1"/>
    </row>
    <row r="3" spans="1:35" ht="14.45" x14ac:dyDescent="0.3">
      <c r="A3" t="s">
        <v>11</v>
      </c>
      <c r="B3" s="5">
        <v>16214</v>
      </c>
      <c r="C3">
        <v>50</v>
      </c>
      <c r="D3" s="1">
        <v>25500000</v>
      </c>
      <c r="E3" s="1"/>
      <c r="G3" s="1"/>
      <c r="L3" s="1"/>
      <c r="N3" s="1"/>
    </row>
    <row r="4" spans="1:35" ht="14.45" x14ac:dyDescent="0.3">
      <c r="A4" t="s">
        <v>11</v>
      </c>
      <c r="B4" s="5">
        <v>16216</v>
      </c>
      <c r="C4">
        <v>50</v>
      </c>
      <c r="D4" s="1">
        <v>23500000</v>
      </c>
      <c r="E4" s="1"/>
      <c r="F4" s="1"/>
      <c r="G4" s="1"/>
      <c r="L4" s="1"/>
      <c r="N4" s="1"/>
    </row>
    <row r="5" spans="1:35" ht="14.45" x14ac:dyDescent="0.3">
      <c r="A5" t="s">
        <v>11</v>
      </c>
      <c r="B5" s="5">
        <v>16220</v>
      </c>
      <c r="C5">
        <v>50</v>
      </c>
      <c r="D5" s="1">
        <v>21500000</v>
      </c>
      <c r="E5" s="1"/>
      <c r="F5" s="1"/>
      <c r="G5" s="1"/>
      <c r="J5" s="1"/>
      <c r="L5" s="1"/>
      <c r="N5" s="1"/>
      <c r="S5" s="1"/>
      <c r="V5" s="1"/>
      <c r="W5" s="1"/>
    </row>
    <row r="6" spans="1:35" ht="14.45" x14ac:dyDescent="0.3">
      <c r="A6" t="s">
        <v>12</v>
      </c>
      <c r="B6" s="5">
        <v>2131</v>
      </c>
      <c r="C6">
        <v>50</v>
      </c>
      <c r="D6" s="1">
        <v>18400000</v>
      </c>
      <c r="E6" s="1"/>
      <c r="F6" s="1"/>
      <c r="G6" s="1"/>
      <c r="J6" s="1"/>
      <c r="L6" s="1"/>
      <c r="N6" s="1"/>
      <c r="S6" s="1"/>
      <c r="V6" s="1"/>
      <c r="W6" s="1"/>
    </row>
    <row r="7" spans="1:35" ht="14.45" x14ac:dyDescent="0.3">
      <c r="A7" t="s">
        <v>12</v>
      </c>
      <c r="B7" s="5">
        <v>2184</v>
      </c>
      <c r="C7">
        <v>50</v>
      </c>
      <c r="D7" s="1">
        <v>21800000</v>
      </c>
      <c r="E7" s="1"/>
      <c r="F7" s="1"/>
      <c r="G7" s="1"/>
      <c r="H7" s="1"/>
      <c r="J7" s="1"/>
      <c r="L7" s="1"/>
      <c r="N7" s="1"/>
      <c r="S7" s="1"/>
      <c r="V7" s="1"/>
      <c r="W7" s="1"/>
    </row>
    <row r="8" spans="1:35" ht="14.45" x14ac:dyDescent="0.3">
      <c r="A8" t="s">
        <v>12</v>
      </c>
      <c r="B8" s="5">
        <v>3715</v>
      </c>
      <c r="C8">
        <v>50</v>
      </c>
      <c r="D8" s="1">
        <v>23200000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W8" s="1"/>
    </row>
    <row r="9" spans="1:35" ht="14.45" x14ac:dyDescent="0.3">
      <c r="A9" t="s">
        <v>12</v>
      </c>
      <c r="B9" s="5">
        <v>13068</v>
      </c>
      <c r="C9">
        <v>50</v>
      </c>
      <c r="D9" s="1">
        <v>25300000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V9" s="1"/>
      <c r="W9" s="1"/>
    </row>
    <row r="10" spans="1:35" ht="14.45" x14ac:dyDescent="0.3">
      <c r="D10" s="1"/>
      <c r="E10" s="1"/>
      <c r="F10" s="1"/>
      <c r="G10" s="1"/>
      <c r="Q10" s="1"/>
      <c r="V10" s="1"/>
      <c r="W10" s="1"/>
      <c r="AB10" s="1"/>
      <c r="AC10" s="1"/>
      <c r="AD10" s="1"/>
      <c r="AF10" s="1"/>
    </row>
    <row r="11" spans="1:35" ht="14.45" x14ac:dyDescent="0.3">
      <c r="D11" s="1"/>
      <c r="E11" s="1"/>
      <c r="F11" s="1"/>
      <c r="G11" s="1"/>
      <c r="Q11" s="1"/>
      <c r="V11" s="5"/>
      <c r="W11" s="1"/>
      <c r="X11" s="1"/>
      <c r="AB11" s="1"/>
      <c r="AC11" s="1"/>
      <c r="AD11" s="1"/>
      <c r="AF11" s="1"/>
    </row>
    <row r="12" spans="1:35" ht="14.45" x14ac:dyDescent="0.3">
      <c r="A12" t="s">
        <v>0</v>
      </c>
      <c r="B12" s="5" t="s">
        <v>29</v>
      </c>
      <c r="C12" t="s">
        <v>8</v>
      </c>
      <c r="D12" t="s">
        <v>1</v>
      </c>
      <c r="F12" t="s">
        <v>0</v>
      </c>
      <c r="G12" s="2" t="str">
        <f>B12&amp;"/"&amp;B1</f>
        <v>EPX/Tubulin</v>
      </c>
      <c r="H12" t="s">
        <v>8</v>
      </c>
      <c r="I12" t="s">
        <v>1</v>
      </c>
      <c r="L12" t="s">
        <v>3</v>
      </c>
      <c r="M12" t="s">
        <v>4</v>
      </c>
      <c r="N12" s="1" t="s">
        <v>2</v>
      </c>
      <c r="P12" t="s">
        <v>5</v>
      </c>
      <c r="Q12" t="s">
        <v>6</v>
      </c>
      <c r="V12" s="5"/>
      <c r="Z12" s="1"/>
      <c r="AA12" s="1"/>
    </row>
    <row r="13" spans="1:35" ht="14.45" x14ac:dyDescent="0.3">
      <c r="A13" t="s">
        <v>11</v>
      </c>
      <c r="B13" s="5">
        <v>14518</v>
      </c>
      <c r="C13">
        <v>50</v>
      </c>
      <c r="D13" s="1">
        <v>63800</v>
      </c>
      <c r="E13" s="1"/>
      <c r="F13" t="s">
        <v>11</v>
      </c>
      <c r="G13" s="5">
        <v>14518</v>
      </c>
      <c r="H13">
        <v>50</v>
      </c>
      <c r="I13" s="1">
        <f t="shared" ref="I13:I20" si="0">D13/D2</f>
        <v>3.0526315789473684E-3</v>
      </c>
      <c r="J13" s="1"/>
      <c r="L13" t="s">
        <v>11</v>
      </c>
      <c r="M13" s="1">
        <f>AVERAGE(I13:I16)</f>
        <v>3.2823165329570981E-3</v>
      </c>
      <c r="N13">
        <f>STDEV(I13:I16)</f>
        <v>6.9499281058454086E-4</v>
      </c>
      <c r="P13" t="str">
        <f>F13&amp;" vs "&amp;F17</f>
        <v>Patient vs Control</v>
      </c>
      <c r="Q13">
        <f>TTEST(I13:I16,I17:I20,2,2)</f>
        <v>0.19353059069951067</v>
      </c>
      <c r="U13" s="1"/>
      <c r="V13" s="5"/>
      <c r="Z13" s="1"/>
      <c r="AA13" s="1"/>
    </row>
    <row r="14" spans="1:35" ht="14.45" x14ac:dyDescent="0.3">
      <c r="A14" t="s">
        <v>11</v>
      </c>
      <c r="B14" s="5">
        <v>16214</v>
      </c>
      <c r="C14">
        <v>50</v>
      </c>
      <c r="D14" s="1">
        <v>61900</v>
      </c>
      <c r="E14" s="1"/>
      <c r="F14" t="s">
        <v>11</v>
      </c>
      <c r="G14" s="5">
        <v>16214</v>
      </c>
      <c r="H14">
        <v>50</v>
      </c>
      <c r="I14" s="1">
        <f t="shared" si="0"/>
        <v>2.427450980392157E-3</v>
      </c>
      <c r="J14" s="1"/>
      <c r="L14" t="s">
        <v>12</v>
      </c>
      <c r="M14" s="1">
        <f>AVERAGE(I17:I20)</f>
        <v>2.6730472467060883E-3</v>
      </c>
      <c r="N14">
        <f>STDEV(I17:I20)</f>
        <v>4.5800428470310189E-4</v>
      </c>
      <c r="U14" s="1"/>
      <c r="V14" s="5"/>
      <c r="Z14" s="1"/>
      <c r="AA14" s="1"/>
      <c r="AH14" s="1"/>
      <c r="AI14" s="1"/>
    </row>
    <row r="15" spans="1:35" ht="14.45" x14ac:dyDescent="0.3">
      <c r="A15" t="s">
        <v>11</v>
      </c>
      <c r="B15" s="5">
        <v>16216</v>
      </c>
      <c r="C15">
        <v>50</v>
      </c>
      <c r="D15" s="1">
        <v>94500</v>
      </c>
      <c r="E15" s="1"/>
      <c r="F15" t="s">
        <v>11</v>
      </c>
      <c r="G15" s="5">
        <v>16216</v>
      </c>
      <c r="H15">
        <v>50</v>
      </c>
      <c r="I15" s="1">
        <f t="shared" si="0"/>
        <v>4.0212765957446809E-3</v>
      </c>
      <c r="J15" s="1"/>
      <c r="M15" s="1"/>
      <c r="N15" s="1"/>
      <c r="Q15" s="3"/>
      <c r="U15" s="1"/>
      <c r="V15" s="1"/>
      <c r="Z15" s="1"/>
      <c r="AA15" s="1"/>
      <c r="AH15" s="1"/>
      <c r="AI15" s="1"/>
    </row>
    <row r="16" spans="1:35" ht="14.45" x14ac:dyDescent="0.3">
      <c r="A16" t="s">
        <v>11</v>
      </c>
      <c r="B16" s="5">
        <v>16220</v>
      </c>
      <c r="C16">
        <v>50</v>
      </c>
      <c r="D16" s="1">
        <v>78000</v>
      </c>
      <c r="E16" s="1"/>
      <c r="F16" t="s">
        <v>11</v>
      </c>
      <c r="G16" s="5">
        <v>16220</v>
      </c>
      <c r="H16">
        <v>50</v>
      </c>
      <c r="I16" s="1">
        <f t="shared" si="0"/>
        <v>3.6279069767441862E-3</v>
      </c>
      <c r="J16" s="1"/>
      <c r="N16" s="1"/>
      <c r="V16" s="1"/>
      <c r="X16" s="1"/>
      <c r="Y16" s="1"/>
      <c r="Z16" s="1"/>
      <c r="AA16" s="1"/>
      <c r="AD16" s="1"/>
      <c r="AH16" s="1"/>
      <c r="AI16" s="1"/>
    </row>
    <row r="17" spans="1:40" ht="14.45" x14ac:dyDescent="0.3">
      <c r="A17" t="s">
        <v>12</v>
      </c>
      <c r="B17" s="5">
        <v>2131</v>
      </c>
      <c r="C17">
        <v>50</v>
      </c>
      <c r="D17" s="1">
        <v>47800</v>
      </c>
      <c r="E17" s="1"/>
      <c r="F17" t="s">
        <v>12</v>
      </c>
      <c r="G17" s="5">
        <v>2131</v>
      </c>
      <c r="H17">
        <v>50</v>
      </c>
      <c r="I17" s="1">
        <f t="shared" si="0"/>
        <v>2.5978260869565215E-3</v>
      </c>
      <c r="J17" s="1"/>
      <c r="M17" s="1"/>
      <c r="N17" s="1"/>
      <c r="V17" s="1"/>
      <c r="X17" s="1"/>
      <c r="Y17" s="1"/>
      <c r="Z17" s="1"/>
      <c r="AA17" s="1"/>
      <c r="AB17" s="1"/>
      <c r="AD17" s="1"/>
      <c r="AF17" s="1"/>
      <c r="AH17" s="1"/>
      <c r="AI17" s="1"/>
      <c r="AJ17" s="1"/>
      <c r="AL17" s="1"/>
    </row>
    <row r="18" spans="1:40" ht="14.45" x14ac:dyDescent="0.3">
      <c r="A18" t="s">
        <v>12</v>
      </c>
      <c r="B18" s="5">
        <v>2184</v>
      </c>
      <c r="C18">
        <v>50</v>
      </c>
      <c r="D18" s="1">
        <v>55600</v>
      </c>
      <c r="E18" s="1"/>
      <c r="F18" t="s">
        <v>12</v>
      </c>
      <c r="G18" s="5">
        <v>2184</v>
      </c>
      <c r="H18">
        <v>50</v>
      </c>
      <c r="I18" s="1">
        <f t="shared" si="0"/>
        <v>2.5504587155963303E-3</v>
      </c>
      <c r="J18" s="1"/>
      <c r="V18" s="1"/>
      <c r="AB18" s="1"/>
      <c r="AD18" s="1"/>
      <c r="AH18" s="1"/>
      <c r="AI18" s="1"/>
      <c r="AJ18" s="1"/>
      <c r="AL18" s="1"/>
    </row>
    <row r="19" spans="1:40" ht="14.45" x14ac:dyDescent="0.3">
      <c r="A19" t="s">
        <v>12</v>
      </c>
      <c r="B19" s="5">
        <v>3715</v>
      </c>
      <c r="C19">
        <v>50</v>
      </c>
      <c r="D19" s="1">
        <v>76900</v>
      </c>
      <c r="E19" s="1"/>
      <c r="F19" t="s">
        <v>12</v>
      </c>
      <c r="G19" s="5">
        <v>3715</v>
      </c>
      <c r="H19">
        <v>50</v>
      </c>
      <c r="I19" s="1">
        <f t="shared" si="0"/>
        <v>3.314655172413793E-3</v>
      </c>
      <c r="J19" s="1"/>
      <c r="V19" s="1"/>
      <c r="AB19" s="1"/>
      <c r="AD19" s="1"/>
      <c r="AH19" s="1"/>
      <c r="AI19" s="1"/>
      <c r="AJ19" s="1"/>
      <c r="AL19" s="1"/>
    </row>
    <row r="20" spans="1:40" ht="14.45" x14ac:dyDescent="0.3">
      <c r="A20" t="s">
        <v>12</v>
      </c>
      <c r="B20" s="5">
        <v>13068</v>
      </c>
      <c r="C20">
        <v>50</v>
      </c>
      <c r="D20" s="1">
        <v>56400</v>
      </c>
      <c r="E20" s="1"/>
      <c r="F20" t="s">
        <v>12</v>
      </c>
      <c r="G20" s="5">
        <v>13068</v>
      </c>
      <c r="H20">
        <v>50</v>
      </c>
      <c r="I20" s="1">
        <f t="shared" si="0"/>
        <v>2.2292490118577075E-3</v>
      </c>
      <c r="J20" s="1"/>
      <c r="AB20" s="1"/>
      <c r="AD20" s="1"/>
      <c r="AH20" s="1"/>
      <c r="AI20" s="1"/>
      <c r="AJ20" s="1"/>
      <c r="AL20" s="1"/>
    </row>
    <row r="21" spans="1:40" ht="14.45" x14ac:dyDescent="0.3">
      <c r="D21" s="1"/>
      <c r="E21" s="1"/>
      <c r="G21" s="5"/>
      <c r="I21" s="1"/>
      <c r="J21" s="1"/>
      <c r="AB21" s="1"/>
      <c r="AD21" s="1"/>
      <c r="AH21" s="1"/>
      <c r="AI21" s="1"/>
      <c r="AJ21" s="1"/>
      <c r="AL21" s="1"/>
    </row>
    <row r="22" spans="1:40" ht="14.45" x14ac:dyDescent="0.3">
      <c r="L22" s="3"/>
      <c r="P22" s="4"/>
      <c r="X22" s="1"/>
      <c r="AD22" s="1"/>
      <c r="AF22" s="1"/>
      <c r="AK22" s="1"/>
      <c r="AL22" s="1"/>
      <c r="AN22" s="1"/>
    </row>
    <row r="23" spans="1:40" ht="14.45" x14ac:dyDescent="0.3">
      <c r="J23" s="1"/>
      <c r="K23" s="1"/>
      <c r="M23" s="1"/>
      <c r="N23" s="1"/>
      <c r="O23" s="1"/>
      <c r="AK23" s="1"/>
      <c r="AL23" s="1"/>
      <c r="AN23" s="1"/>
    </row>
    <row r="24" spans="1:40" ht="14.45" x14ac:dyDescent="0.3">
      <c r="J24" s="1"/>
      <c r="K24" s="1"/>
      <c r="M24" s="1"/>
      <c r="N24" s="1"/>
      <c r="O24" s="1"/>
      <c r="P24" s="4"/>
      <c r="X24" s="1"/>
      <c r="AD24" s="1"/>
      <c r="AF24" s="1"/>
      <c r="AK24" s="1"/>
      <c r="AL24" s="1"/>
      <c r="AN24" s="1"/>
    </row>
    <row r="25" spans="1:40" ht="14.45" x14ac:dyDescent="0.3">
      <c r="J25" s="1"/>
      <c r="K25" s="1"/>
      <c r="M25" s="1"/>
      <c r="N25" s="1"/>
      <c r="O25" s="1"/>
      <c r="P25" s="4"/>
      <c r="X25" s="1"/>
      <c r="AD25" s="1"/>
      <c r="AF25" s="1"/>
      <c r="AK25" s="1"/>
      <c r="AL25" s="1"/>
      <c r="AN25" s="1"/>
    </row>
    <row r="26" spans="1:40" ht="14.45" x14ac:dyDescent="0.3">
      <c r="J26" s="1"/>
      <c r="K26" s="1"/>
      <c r="M26" s="1"/>
      <c r="N26" s="1"/>
      <c r="O26" s="1"/>
      <c r="P26" s="4"/>
      <c r="R26" s="1"/>
      <c r="S26" s="1"/>
      <c r="AD26" s="1"/>
      <c r="AF26" s="1"/>
      <c r="AK26" s="1"/>
      <c r="AL26" s="1"/>
      <c r="AN26" s="1"/>
    </row>
    <row r="27" spans="1:40" ht="14.45" x14ac:dyDescent="0.3">
      <c r="N27" s="1"/>
      <c r="O27" s="1"/>
      <c r="AD27" s="1"/>
      <c r="AF27" s="1"/>
      <c r="AK27" s="1"/>
      <c r="AL27" s="1"/>
      <c r="AN27" s="1"/>
    </row>
    <row r="28" spans="1:40" ht="14.45" x14ac:dyDescent="0.3">
      <c r="C28" s="1"/>
      <c r="D28" s="1"/>
      <c r="N28" s="1"/>
      <c r="O28" s="1"/>
      <c r="P28" s="4"/>
      <c r="R28" s="1"/>
      <c r="S28" s="1"/>
      <c r="T28" s="1"/>
      <c r="U28" s="1"/>
      <c r="W28" s="1"/>
      <c r="AD28" s="1"/>
      <c r="AF28" s="1"/>
      <c r="AK28" s="1"/>
      <c r="AL28" s="1"/>
      <c r="AN28" s="1"/>
    </row>
    <row r="29" spans="1:40" ht="14.45" x14ac:dyDescent="0.3">
      <c r="B29"/>
      <c r="C29" s="1"/>
      <c r="D29" s="1"/>
      <c r="N29" s="1"/>
      <c r="O29" s="1"/>
      <c r="P29" s="4"/>
      <c r="R29" s="1"/>
      <c r="S29" s="1"/>
      <c r="T29" s="1"/>
      <c r="U29" s="1"/>
      <c r="W29" s="1"/>
      <c r="AD29" s="1"/>
      <c r="AF29" s="1"/>
      <c r="AK29" s="1"/>
      <c r="AL29" s="1"/>
      <c r="AN29" s="1"/>
    </row>
    <row r="30" spans="1:40" ht="14.45" x14ac:dyDescent="0.3">
      <c r="B30"/>
      <c r="C30" s="1"/>
      <c r="D30" s="1"/>
      <c r="N30" s="1"/>
      <c r="O30" s="1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ht="14.45" x14ac:dyDescent="0.3">
      <c r="B31"/>
      <c r="C31" s="1"/>
      <c r="D31" s="1"/>
      <c r="N31" s="1"/>
      <c r="O31" s="1"/>
      <c r="R31" s="1"/>
      <c r="S31" s="1"/>
      <c r="T31" s="1"/>
      <c r="U31" s="1"/>
      <c r="W31" s="1"/>
      <c r="X31" s="1"/>
      <c r="AD31" s="1"/>
      <c r="AF31" s="1"/>
      <c r="AK31" s="1"/>
      <c r="AL31" s="1"/>
      <c r="AN31" s="1"/>
    </row>
    <row r="32" spans="1:40" ht="14.45" x14ac:dyDescent="0.3">
      <c r="B32"/>
      <c r="C32" s="1"/>
      <c r="D32" s="1"/>
      <c r="P32" s="5"/>
      <c r="R32" s="1"/>
      <c r="S32" s="1"/>
      <c r="T32" s="1"/>
      <c r="U32" s="1"/>
      <c r="W32" s="1"/>
      <c r="X32" s="1"/>
      <c r="AD32" s="1"/>
      <c r="AF32" s="1"/>
      <c r="AK32" s="1"/>
      <c r="AL32" s="1"/>
      <c r="AN32" s="1"/>
    </row>
    <row r="33" spans="2:48" ht="14.45" x14ac:dyDescent="0.3">
      <c r="B33"/>
      <c r="C33" s="1"/>
      <c r="D33" s="1"/>
      <c r="P33" s="5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ht="14.45" x14ac:dyDescent="0.3">
      <c r="B34"/>
      <c r="P34" s="5"/>
      <c r="R34" s="1"/>
      <c r="S34" s="1"/>
      <c r="T34" s="1"/>
      <c r="U34" s="1"/>
      <c r="W34" s="1"/>
      <c r="X34" s="1"/>
      <c r="AA34" s="1"/>
      <c r="AD34" s="1"/>
      <c r="AF34" s="1"/>
      <c r="AJ34" s="1"/>
      <c r="AK34" s="1"/>
      <c r="AL34" s="1"/>
      <c r="AN34" s="1"/>
    </row>
    <row r="35" spans="2:48" ht="14.45" x14ac:dyDescent="0.3">
      <c r="B35"/>
      <c r="P35" s="5"/>
      <c r="R35" s="1"/>
      <c r="S35" s="1"/>
      <c r="T35" s="1"/>
      <c r="U35" s="1"/>
      <c r="W35" s="1"/>
      <c r="X35" s="1"/>
      <c r="AD35" s="1"/>
      <c r="AF35" s="1"/>
      <c r="AJ35" s="1"/>
      <c r="AK35" s="1"/>
      <c r="AL35" s="1"/>
      <c r="AN35" s="1"/>
    </row>
    <row r="36" spans="2:48" ht="14.45" x14ac:dyDescent="0.3">
      <c r="B36"/>
      <c r="P36" s="5"/>
      <c r="R36" s="1"/>
      <c r="S36" s="1"/>
      <c r="T36" s="1"/>
      <c r="U36" s="1"/>
      <c r="W36" s="1"/>
      <c r="X36" s="1"/>
      <c r="AD36" s="1"/>
      <c r="AJ36" s="1"/>
      <c r="AK36" s="1"/>
      <c r="AL36" s="1"/>
      <c r="AN36" s="1"/>
      <c r="AS36" s="1"/>
      <c r="AT36" s="1"/>
      <c r="AV36" s="1"/>
    </row>
    <row r="37" spans="2:48" ht="14.45" x14ac:dyDescent="0.3">
      <c r="B37"/>
      <c r="O37" s="1"/>
      <c r="P37" s="5"/>
      <c r="R37" s="1"/>
      <c r="S37" s="1"/>
      <c r="T37" s="1"/>
      <c r="U37" s="1"/>
      <c r="W37" s="1"/>
      <c r="X37" s="1"/>
      <c r="AD37" s="1"/>
      <c r="AJ37" s="1"/>
      <c r="AK37" s="1"/>
      <c r="AL37" s="1"/>
      <c r="AN37" s="1"/>
      <c r="AS37" s="1"/>
      <c r="AT37" s="1"/>
      <c r="AV37" s="1"/>
    </row>
    <row r="38" spans="2:48" ht="14.45" x14ac:dyDescent="0.3">
      <c r="B38"/>
      <c r="O38" s="1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ht="14.45" x14ac:dyDescent="0.3">
      <c r="B39"/>
      <c r="O39" s="1"/>
      <c r="P39" s="5"/>
      <c r="R39" s="1"/>
      <c r="S39" s="1"/>
      <c r="T39" s="1"/>
      <c r="U39" s="1"/>
      <c r="W39" s="1"/>
      <c r="X39" s="1"/>
      <c r="AJ39" s="1"/>
      <c r="AK39" s="1"/>
      <c r="AL39" s="1"/>
      <c r="AN39" s="1"/>
      <c r="AS39" s="1"/>
      <c r="AT39" s="1"/>
      <c r="AV39" s="1"/>
    </row>
    <row r="40" spans="2:48" ht="14.45" x14ac:dyDescent="0.3">
      <c r="B40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ht="14.45" x14ac:dyDescent="0.3">
      <c r="B41"/>
      <c r="O41" s="1"/>
      <c r="P41" s="5"/>
      <c r="R41" s="1"/>
      <c r="S41" s="1"/>
      <c r="T41" s="1"/>
      <c r="U41" s="1"/>
      <c r="W41" s="1"/>
      <c r="AD41" s="1"/>
      <c r="AF41" s="1"/>
      <c r="AG41" s="1"/>
      <c r="AJ41" s="1"/>
      <c r="AK41" s="1"/>
      <c r="AL41" s="1"/>
      <c r="AN41" s="1"/>
      <c r="AS41" s="1"/>
      <c r="AT41" s="1"/>
      <c r="AV41" s="1"/>
    </row>
    <row r="42" spans="2:48" ht="14.45" x14ac:dyDescent="0.3">
      <c r="B42"/>
      <c r="O42" s="1"/>
      <c r="P42" s="5"/>
      <c r="R42" s="1"/>
      <c r="S42" s="1"/>
      <c r="T42" s="1"/>
      <c r="U42" s="1"/>
      <c r="W42" s="1"/>
      <c r="X42" s="1"/>
      <c r="Y42" s="1"/>
      <c r="AD42" s="1"/>
      <c r="AF42" s="1"/>
      <c r="AG42" s="1"/>
      <c r="AJ42" s="1"/>
      <c r="AK42" s="1"/>
      <c r="AL42" s="1"/>
      <c r="AN42" s="1"/>
      <c r="AS42" s="1"/>
      <c r="AT42" s="1"/>
      <c r="AV42" s="1"/>
    </row>
    <row r="43" spans="2:48" ht="14.45" x14ac:dyDescent="0.3">
      <c r="B43"/>
      <c r="O43" s="1"/>
      <c r="P43" s="5"/>
      <c r="R43" s="1"/>
      <c r="S43" s="1"/>
      <c r="T43" s="1"/>
      <c r="U43" s="1"/>
      <c r="W43" s="1"/>
      <c r="X43" s="1"/>
      <c r="Y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ht="14.45" x14ac:dyDescent="0.3">
      <c r="B44"/>
      <c r="O44" s="1"/>
      <c r="P44" s="5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ht="14.45" x14ac:dyDescent="0.3">
      <c r="B45"/>
      <c r="H45" s="1"/>
      <c r="J45" s="1"/>
      <c r="K45" s="1"/>
      <c r="P45" s="5"/>
      <c r="R45" s="1"/>
      <c r="T45" s="1"/>
      <c r="U45" s="1"/>
      <c r="V45" s="1"/>
      <c r="W45" s="1"/>
      <c r="X45" s="1"/>
      <c r="Y45" s="1"/>
      <c r="AG45" s="1"/>
      <c r="AJ45" s="1"/>
      <c r="AK45" s="1"/>
      <c r="AL45" s="1"/>
      <c r="AN45" s="1"/>
      <c r="AS45" s="1"/>
      <c r="AT45" s="1"/>
      <c r="AV45" s="1"/>
    </row>
    <row r="46" spans="2:48" ht="14.45" x14ac:dyDescent="0.3">
      <c r="B46"/>
      <c r="H46" s="1"/>
      <c r="J46" s="1"/>
      <c r="K46" s="1"/>
      <c r="P46" s="5"/>
      <c r="R46" s="1"/>
      <c r="S46" s="1"/>
      <c r="U46" s="1"/>
      <c r="W46" s="1"/>
      <c r="X46" s="1"/>
      <c r="Y46" s="1"/>
      <c r="AG46" s="1"/>
      <c r="AJ46" s="1"/>
      <c r="AK46" s="1"/>
      <c r="AL46" s="1"/>
      <c r="AN46" s="1"/>
      <c r="AS46" s="1"/>
      <c r="AT46" s="1"/>
      <c r="AV46" s="1"/>
    </row>
    <row r="47" spans="2:48" ht="14.45" x14ac:dyDescent="0.3">
      <c r="B47"/>
      <c r="H47" s="1"/>
      <c r="J47" s="1"/>
      <c r="K47" s="1"/>
      <c r="R47" s="1"/>
      <c r="S47" s="1"/>
      <c r="U47" s="1"/>
      <c r="V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ht="14.45" x14ac:dyDescent="0.3">
      <c r="B48"/>
      <c r="H48" s="1"/>
      <c r="J48" s="1"/>
      <c r="K48" s="1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ht="14.45" x14ac:dyDescent="0.3">
      <c r="B49"/>
      <c r="H49" s="1"/>
      <c r="J49" s="1"/>
      <c r="K49" s="1"/>
      <c r="R49" s="1"/>
      <c r="S49" s="1"/>
      <c r="U49" s="1"/>
      <c r="V49" s="1"/>
      <c r="W49" s="1"/>
      <c r="X49" s="1"/>
      <c r="Y49" s="1"/>
      <c r="AB49" s="1"/>
      <c r="AG49" s="1"/>
      <c r="AJ49" s="1"/>
      <c r="AS49" s="1"/>
      <c r="AT49" s="1"/>
      <c r="AV49" s="1"/>
    </row>
    <row r="50" spans="2:50" ht="14.45" x14ac:dyDescent="0.3">
      <c r="B50"/>
      <c r="H50" s="1"/>
      <c r="J50" s="1"/>
      <c r="K50" s="1"/>
      <c r="AB50" s="1"/>
      <c r="AS50" s="1"/>
      <c r="AT50" s="1"/>
      <c r="AV50" s="1"/>
    </row>
    <row r="51" spans="2:50" ht="14.45" x14ac:dyDescent="0.3">
      <c r="B51"/>
      <c r="H51" s="1"/>
      <c r="J51" s="1"/>
      <c r="K51" s="1"/>
      <c r="Y51" s="1"/>
      <c r="Z51" s="1"/>
      <c r="AC51" s="1"/>
      <c r="AH51" s="1"/>
      <c r="AK51" s="1"/>
      <c r="AT51" s="1"/>
      <c r="AU51" s="1"/>
      <c r="AW51" s="1"/>
    </row>
    <row r="52" spans="2:50" ht="14.45" x14ac:dyDescent="0.3">
      <c r="B52"/>
      <c r="H52" s="1"/>
      <c r="J52" s="1"/>
      <c r="K52" s="1"/>
      <c r="U52" s="1"/>
      <c r="V52" s="1"/>
      <c r="W52" s="1"/>
      <c r="X52" s="1"/>
      <c r="Y52" s="1"/>
      <c r="AB52" s="1"/>
      <c r="AJ52" s="1"/>
      <c r="AS52" s="1"/>
      <c r="AT52" s="1"/>
      <c r="AV52" s="1"/>
    </row>
    <row r="53" spans="2:50" ht="14.45" x14ac:dyDescent="0.3">
      <c r="B53"/>
      <c r="H53" s="1"/>
      <c r="J53" s="1"/>
      <c r="K53" s="1"/>
      <c r="V53" s="1"/>
      <c r="X53" s="1"/>
      <c r="AC53" s="1"/>
      <c r="AT53" s="1"/>
      <c r="AU53" s="1"/>
      <c r="AW53" s="1"/>
    </row>
    <row r="54" spans="2:50" ht="14.45" x14ac:dyDescent="0.3">
      <c r="B54"/>
      <c r="H54" s="1"/>
      <c r="J54" s="1"/>
      <c r="AB54" s="1"/>
      <c r="AS54" s="1"/>
      <c r="AT54" s="1"/>
      <c r="AV54" s="1"/>
    </row>
    <row r="55" spans="2:50" ht="14.45" x14ac:dyDescent="0.3">
      <c r="B55"/>
      <c r="H55" s="1"/>
      <c r="J55" s="1"/>
      <c r="X55" s="1"/>
      <c r="Y55" s="1"/>
      <c r="Z55" s="1"/>
      <c r="AC55" s="1"/>
      <c r="AT55" s="1"/>
      <c r="AU55" s="1"/>
      <c r="AW55" s="1"/>
    </row>
    <row r="56" spans="2:50" ht="14.45" x14ac:dyDescent="0.3">
      <c r="B56"/>
      <c r="H56" s="1"/>
      <c r="J56" s="1"/>
      <c r="L56" s="1"/>
      <c r="U56" s="1"/>
      <c r="W56" s="1"/>
      <c r="X56" s="1"/>
      <c r="Y56" s="1"/>
      <c r="AB56" s="1"/>
      <c r="AS56" s="1"/>
      <c r="AT56" s="1"/>
      <c r="AV56" s="1"/>
    </row>
    <row r="57" spans="2:50" ht="14.45" x14ac:dyDescent="0.3">
      <c r="B57"/>
      <c r="H57" s="1"/>
      <c r="J57" s="1"/>
      <c r="L57" s="1"/>
      <c r="N57" s="1"/>
      <c r="O57" s="1"/>
      <c r="W57" s="1"/>
      <c r="Y57" s="1"/>
      <c r="Z57" s="1"/>
      <c r="AA57" s="1"/>
      <c r="AD57" s="1"/>
      <c r="AU57" s="1"/>
      <c r="AV57" s="1"/>
      <c r="AX57" s="1"/>
    </row>
    <row r="58" spans="2:50" ht="14.45" x14ac:dyDescent="0.3">
      <c r="B58"/>
      <c r="J58" s="1"/>
      <c r="L58" s="1"/>
      <c r="N58" s="1"/>
      <c r="U58" s="1"/>
      <c r="W58" s="1"/>
      <c r="X58" s="1"/>
      <c r="Y58" s="1"/>
      <c r="AB58" s="1"/>
      <c r="AC58" s="1"/>
      <c r="AD58" s="1"/>
      <c r="AE58" s="1"/>
      <c r="AS58" s="1"/>
      <c r="AT58" s="1"/>
      <c r="AV58" s="1"/>
    </row>
    <row r="59" spans="2:50" ht="14.45" x14ac:dyDescent="0.3">
      <c r="J59" s="1"/>
      <c r="L59" s="1"/>
      <c r="N59" s="1"/>
      <c r="O59" s="1"/>
      <c r="X59" s="1"/>
      <c r="Y59" s="1"/>
      <c r="Z59" s="1"/>
      <c r="AC59" s="1"/>
      <c r="AT59" s="1"/>
      <c r="AU59" s="1"/>
      <c r="AW59" s="1"/>
    </row>
    <row r="60" spans="2:50" ht="14.45" x14ac:dyDescent="0.3">
      <c r="B60"/>
      <c r="J60" s="1"/>
      <c r="K60" s="1"/>
      <c r="L60" s="1"/>
      <c r="M60" s="1"/>
      <c r="N60" s="1"/>
      <c r="R60" s="1"/>
      <c r="S60" s="1"/>
      <c r="X60" s="1"/>
      <c r="Y60" s="1"/>
      <c r="AB60" s="1"/>
      <c r="AS60" s="1"/>
      <c r="AT60" s="1"/>
      <c r="AV60" s="1"/>
    </row>
    <row r="61" spans="2:50" ht="14.45" x14ac:dyDescent="0.3">
      <c r="B61"/>
      <c r="J61" s="1"/>
      <c r="K61" s="1"/>
      <c r="L61" s="1"/>
      <c r="M61" s="1"/>
      <c r="N61" s="1"/>
      <c r="O61" s="1"/>
      <c r="P61" s="1"/>
      <c r="S61" s="1"/>
      <c r="T61" s="1"/>
      <c r="Y61" s="1"/>
      <c r="Z61" s="1"/>
      <c r="AC61" s="1"/>
      <c r="AT61" s="1"/>
      <c r="AU61" s="1"/>
      <c r="AW61" s="1"/>
    </row>
    <row r="62" spans="2:50" ht="14.45" x14ac:dyDescent="0.3">
      <c r="B62"/>
      <c r="J62" s="1"/>
      <c r="K62" s="1"/>
      <c r="L62" s="1"/>
      <c r="M62" s="1"/>
      <c r="N62" s="1"/>
      <c r="O62" s="1"/>
      <c r="Q62" s="1"/>
      <c r="R62" s="1"/>
      <c r="S62" s="1"/>
      <c r="X62" s="1"/>
      <c r="Y62" s="1"/>
      <c r="AB62" s="1"/>
      <c r="AS62" s="1"/>
      <c r="AT62" s="1"/>
      <c r="AV62" s="1"/>
    </row>
    <row r="63" spans="2:50" ht="14.45" x14ac:dyDescent="0.3">
      <c r="B63"/>
      <c r="J63" s="1"/>
      <c r="K63" s="1"/>
      <c r="L63" s="1"/>
      <c r="M63" s="1"/>
      <c r="N63" s="1"/>
      <c r="O63" s="1"/>
      <c r="P63" s="1"/>
      <c r="S63" s="1"/>
      <c r="T63" s="1"/>
      <c r="Y63" s="1"/>
      <c r="Z63" s="1"/>
      <c r="AB63" s="1"/>
      <c r="AT63" s="1"/>
      <c r="AU63" s="1"/>
      <c r="AW63" s="1"/>
    </row>
    <row r="64" spans="2:50" ht="14.45" x14ac:dyDescent="0.3">
      <c r="B64"/>
      <c r="J64" s="1"/>
      <c r="K64" s="1"/>
      <c r="L64" s="1"/>
      <c r="M64" s="1"/>
      <c r="N64" s="1"/>
      <c r="O64" s="1"/>
      <c r="R64" s="1"/>
      <c r="S64" s="1"/>
      <c r="X64" s="1"/>
      <c r="Y64" s="1"/>
      <c r="AA64" s="1"/>
      <c r="AS64" s="1"/>
      <c r="AT64" s="1"/>
      <c r="AV64" s="1"/>
    </row>
    <row r="65" spans="2:48" ht="14.45" x14ac:dyDescent="0.3">
      <c r="B65"/>
      <c r="K65" s="1"/>
      <c r="M65" s="1"/>
      <c r="O65" s="1"/>
      <c r="Q65" s="1"/>
      <c r="R65" s="1"/>
      <c r="S65" s="1"/>
      <c r="X65" s="1"/>
      <c r="Y65" s="1"/>
      <c r="AA65" s="1"/>
      <c r="AS65" s="1"/>
      <c r="AT65" s="1"/>
      <c r="AV65" s="1"/>
    </row>
    <row r="66" spans="2:48" ht="14.45" x14ac:dyDescent="0.3">
      <c r="B66"/>
      <c r="K66" s="1"/>
      <c r="M66" s="1"/>
      <c r="O66" s="1"/>
      <c r="R66" s="1"/>
      <c r="S66" s="1"/>
      <c r="AS66" s="1"/>
      <c r="AT66" s="1"/>
      <c r="AV66" s="1"/>
    </row>
    <row r="67" spans="2:48" ht="14.45" x14ac:dyDescent="0.3">
      <c r="B67"/>
      <c r="K67" s="1"/>
      <c r="M67" s="1"/>
      <c r="O67" s="1"/>
      <c r="R67" s="1"/>
      <c r="S67" s="1"/>
      <c r="AS67" s="1"/>
      <c r="AT67" s="1"/>
      <c r="AV67" s="1"/>
    </row>
    <row r="68" spans="2:48" ht="14.45" x14ac:dyDescent="0.3">
      <c r="B68"/>
      <c r="K68" s="1"/>
      <c r="M68" s="1"/>
      <c r="O68" s="1"/>
      <c r="R68" s="1"/>
      <c r="S68" s="1"/>
    </row>
    <row r="69" spans="2:48" ht="14.45" x14ac:dyDescent="0.3">
      <c r="B69"/>
      <c r="O69" s="1"/>
      <c r="R69" s="1"/>
      <c r="S69" s="1"/>
    </row>
    <row r="70" spans="2:48" ht="14.45" x14ac:dyDescent="0.3">
      <c r="B70"/>
      <c r="R70" s="1"/>
      <c r="S70" s="1"/>
    </row>
    <row r="71" spans="2:48" ht="14.45" x14ac:dyDescent="0.3">
      <c r="B71"/>
      <c r="R71" s="1"/>
      <c r="S71" s="1"/>
    </row>
    <row r="72" spans="2:48" x14ac:dyDescent="0.25">
      <c r="B72"/>
      <c r="R72" s="1"/>
      <c r="S72" s="1"/>
    </row>
    <row r="73" spans="2:48" x14ac:dyDescent="0.25">
      <c r="B73"/>
      <c r="R73" s="1"/>
      <c r="S73" s="1"/>
    </row>
    <row r="74" spans="2:48" x14ac:dyDescent="0.25">
      <c r="B74"/>
      <c r="R74" s="1"/>
      <c r="S74" s="1"/>
    </row>
    <row r="75" spans="2:48" x14ac:dyDescent="0.25">
      <c r="B75"/>
      <c r="R75" s="1"/>
      <c r="S75" s="1"/>
    </row>
    <row r="76" spans="2:48" x14ac:dyDescent="0.25">
      <c r="B76"/>
      <c r="R76" s="1"/>
      <c r="S76" s="1"/>
    </row>
    <row r="77" spans="2:48" x14ac:dyDescent="0.25">
      <c r="B77"/>
      <c r="R77" s="1"/>
      <c r="S77" s="1"/>
    </row>
    <row r="78" spans="2:48" x14ac:dyDescent="0.25">
      <c r="B78"/>
      <c r="S78" s="1"/>
    </row>
    <row r="79" spans="2:48" x14ac:dyDescent="0.25">
      <c r="B79"/>
      <c r="S79" s="1"/>
    </row>
    <row r="80" spans="2:48" x14ac:dyDescent="0.25">
      <c r="B80"/>
      <c r="S80" s="1"/>
    </row>
    <row r="81" spans="2:20" x14ac:dyDescent="0.25">
      <c r="B81"/>
      <c r="S81" s="1"/>
    </row>
    <row r="82" spans="2:20" x14ac:dyDescent="0.25">
      <c r="B82"/>
      <c r="S82" s="1"/>
    </row>
    <row r="83" spans="2:20" x14ac:dyDescent="0.25">
      <c r="B83"/>
      <c r="S83" s="1"/>
    </row>
    <row r="84" spans="2:20" x14ac:dyDescent="0.25">
      <c r="B84"/>
      <c r="S84" s="1"/>
    </row>
    <row r="85" spans="2:20" x14ac:dyDescent="0.25">
      <c r="B85"/>
      <c r="S85" s="1"/>
    </row>
    <row r="86" spans="2:20" x14ac:dyDescent="0.25">
      <c r="B86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J89" s="1"/>
      <c r="S89" s="1"/>
    </row>
    <row r="90" spans="2:20" x14ac:dyDescent="0.25">
      <c r="B90"/>
      <c r="F90" s="1"/>
      <c r="I90" s="1"/>
      <c r="S90" s="1"/>
    </row>
    <row r="91" spans="2:20" x14ac:dyDescent="0.25">
      <c r="B91"/>
      <c r="F91" s="1"/>
      <c r="I91" s="1"/>
      <c r="S91" s="1"/>
    </row>
    <row r="92" spans="2:20" x14ac:dyDescent="0.25">
      <c r="B92"/>
      <c r="F92" s="1"/>
      <c r="I92" s="1"/>
      <c r="L92" s="1"/>
      <c r="S92" s="1"/>
    </row>
    <row r="93" spans="2:20" x14ac:dyDescent="0.25">
      <c r="B93"/>
      <c r="L93" s="1"/>
      <c r="S93" s="1"/>
    </row>
    <row r="94" spans="2:20" x14ac:dyDescent="0.25">
      <c r="B94"/>
      <c r="L94" s="1"/>
      <c r="S94" s="1"/>
    </row>
    <row r="95" spans="2:20" x14ac:dyDescent="0.25">
      <c r="B95"/>
      <c r="T95" s="1"/>
    </row>
    <row r="96" spans="2:20" x14ac:dyDescent="0.25">
      <c r="B96"/>
      <c r="S96" s="1"/>
    </row>
    <row r="97" spans="5:12" x14ac:dyDescent="0.25">
      <c r="L97" s="1"/>
    </row>
    <row r="98" spans="5:12" x14ac:dyDescent="0.25">
      <c r="L98" s="1"/>
    </row>
    <row r="99" spans="5:12" x14ac:dyDescent="0.25">
      <c r="F99" s="1"/>
      <c r="I99" s="1"/>
      <c r="L99" s="1"/>
    </row>
    <row r="100" spans="5:12" x14ac:dyDescent="0.25">
      <c r="F100" s="1"/>
      <c r="I100" s="1"/>
    </row>
    <row r="101" spans="5:12" x14ac:dyDescent="0.25">
      <c r="F101" s="1"/>
      <c r="I101" s="1"/>
    </row>
    <row r="102" spans="5:12" x14ac:dyDescent="0.25">
      <c r="F102" s="1"/>
      <c r="I102" s="1"/>
    </row>
    <row r="103" spans="5:12" x14ac:dyDescent="0.25">
      <c r="F103" s="1"/>
      <c r="I103" s="1"/>
    </row>
    <row r="104" spans="5:12" x14ac:dyDescent="0.25">
      <c r="F104" s="1"/>
      <c r="I104" s="1"/>
    </row>
    <row r="105" spans="5:12" x14ac:dyDescent="0.25">
      <c r="F105" s="1"/>
      <c r="H105" s="1"/>
      <c r="I105" s="1"/>
    </row>
    <row r="106" spans="5:12" x14ac:dyDescent="0.25">
      <c r="F106" s="1"/>
      <c r="H106" s="1"/>
      <c r="I106" s="1"/>
    </row>
    <row r="107" spans="5:12" x14ac:dyDescent="0.25">
      <c r="H107" s="1"/>
    </row>
    <row r="108" spans="5:12" x14ac:dyDescent="0.25">
      <c r="G108" s="1"/>
      <c r="H108" s="1"/>
    </row>
    <row r="109" spans="5:12" x14ac:dyDescent="0.25">
      <c r="E109" s="1"/>
      <c r="G109" s="1"/>
      <c r="I109" s="1"/>
    </row>
    <row r="110" spans="5:12" x14ac:dyDescent="0.25">
      <c r="G110" s="1"/>
      <c r="I110" s="1"/>
    </row>
    <row r="111" spans="5:12" x14ac:dyDescent="0.25">
      <c r="G111" s="1"/>
      <c r="I111" s="1"/>
    </row>
    <row r="112" spans="5:12" x14ac:dyDescent="0.25">
      <c r="G112" s="1"/>
      <c r="I112" s="1"/>
    </row>
    <row r="113" spans="7:9" x14ac:dyDescent="0.25">
      <c r="G113" s="1"/>
      <c r="I113" s="1"/>
    </row>
    <row r="114" spans="7:9" x14ac:dyDescent="0.25">
      <c r="G114" s="1"/>
      <c r="I114" s="1"/>
    </row>
    <row r="115" spans="7:9" x14ac:dyDescent="0.25">
      <c r="G115" s="1"/>
      <c r="I115" s="1"/>
    </row>
    <row r="116" spans="7:9" x14ac:dyDescent="0.25">
      <c r="G116" s="1"/>
      <c r="I116" s="1"/>
    </row>
    <row r="117" spans="7:9" x14ac:dyDescent="0.25">
      <c r="G117" s="1"/>
      <c r="I117" s="1"/>
    </row>
    <row r="118" spans="7:9" x14ac:dyDescent="0.25">
      <c r="G118" s="1"/>
      <c r="I118" s="1"/>
    </row>
    <row r="119" spans="7:9" x14ac:dyDescent="0.25">
      <c r="G119" s="1"/>
      <c r="I119" s="1"/>
    </row>
    <row r="120" spans="7:9" x14ac:dyDescent="0.25">
      <c r="G120" s="1"/>
      <c r="I120" s="1"/>
    </row>
    <row r="121" spans="7:9" x14ac:dyDescent="0.25">
      <c r="G121" s="1"/>
      <c r="I121" s="1"/>
    </row>
    <row r="122" spans="7:9" x14ac:dyDescent="0.25">
      <c r="G122" s="1"/>
      <c r="I122" s="1"/>
    </row>
    <row r="123" spans="7:9" x14ac:dyDescent="0.25">
      <c r="G123" s="1"/>
      <c r="I123" s="1"/>
    </row>
    <row r="124" spans="7:9" x14ac:dyDescent="0.25">
      <c r="I124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5"/>
  <sheetViews>
    <sheetView zoomScale="70" zoomScaleNormal="70" workbookViewId="0">
      <selection activeCell="P18" sqref="P18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7.8554687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>
        <v>14518</v>
      </c>
      <c r="C2">
        <v>50</v>
      </c>
      <c r="D2" s="1">
        <v>19500000</v>
      </c>
      <c r="E2" s="1"/>
      <c r="F2" s="1"/>
      <c r="G2" s="1"/>
    </row>
    <row r="3" spans="1:35" ht="14.45" x14ac:dyDescent="0.3">
      <c r="A3" t="s">
        <v>11</v>
      </c>
      <c r="B3" s="5">
        <v>16214</v>
      </c>
      <c r="C3">
        <v>50</v>
      </c>
      <c r="D3" s="1">
        <v>25800000</v>
      </c>
      <c r="E3" s="1"/>
      <c r="G3" s="1"/>
      <c r="J3" s="1"/>
      <c r="L3" s="1"/>
      <c r="N3" s="1"/>
    </row>
    <row r="4" spans="1:35" ht="14.45" x14ac:dyDescent="0.3">
      <c r="A4" t="s">
        <v>11</v>
      </c>
      <c r="B4" s="5">
        <v>16216</v>
      </c>
      <c r="C4">
        <v>50</v>
      </c>
      <c r="D4" s="1">
        <v>21400000</v>
      </c>
      <c r="E4" s="1"/>
      <c r="F4" s="1"/>
      <c r="G4" s="1"/>
      <c r="J4" s="1"/>
      <c r="K4" s="1"/>
      <c r="L4" s="1"/>
      <c r="N4" s="1"/>
      <c r="O4" s="1"/>
    </row>
    <row r="5" spans="1:35" ht="14.45" x14ac:dyDescent="0.3">
      <c r="A5" t="s">
        <v>11</v>
      </c>
      <c r="B5" s="5">
        <v>16220</v>
      </c>
      <c r="C5">
        <v>50</v>
      </c>
      <c r="D5" s="1">
        <v>20300000</v>
      </c>
      <c r="E5" s="1"/>
      <c r="F5" s="1"/>
      <c r="G5" s="1"/>
      <c r="J5" s="1"/>
      <c r="K5" s="1"/>
      <c r="L5" s="1"/>
      <c r="N5" s="1"/>
      <c r="S5" s="1"/>
      <c r="V5" s="1"/>
      <c r="W5" s="1"/>
    </row>
    <row r="6" spans="1:35" ht="14.45" x14ac:dyDescent="0.3">
      <c r="A6" t="s">
        <v>12</v>
      </c>
      <c r="B6" s="5">
        <v>2131</v>
      </c>
      <c r="C6">
        <v>50</v>
      </c>
      <c r="D6" s="1">
        <v>16900000</v>
      </c>
      <c r="E6" s="1"/>
      <c r="F6" s="1"/>
      <c r="G6" s="1"/>
      <c r="J6" s="1"/>
      <c r="K6" s="1"/>
      <c r="L6" s="1"/>
      <c r="N6" s="1"/>
      <c r="O6" s="1"/>
      <c r="T6" s="1"/>
      <c r="W6" s="1"/>
      <c r="X6" s="1"/>
    </row>
    <row r="7" spans="1:35" ht="14.45" x14ac:dyDescent="0.3">
      <c r="A7" t="s">
        <v>12</v>
      </c>
      <c r="B7" s="5">
        <v>2184</v>
      </c>
      <c r="C7">
        <v>50</v>
      </c>
      <c r="D7" s="1">
        <v>20800000</v>
      </c>
      <c r="E7" s="1"/>
      <c r="F7" s="1"/>
      <c r="G7" s="1"/>
      <c r="H7" s="1"/>
      <c r="J7" s="1"/>
      <c r="K7" s="1"/>
      <c r="L7" s="1"/>
      <c r="N7" s="1"/>
      <c r="S7" s="1"/>
      <c r="V7" s="1"/>
      <c r="W7" s="1"/>
    </row>
    <row r="8" spans="1:35" ht="14.45" x14ac:dyDescent="0.3">
      <c r="A8" t="s">
        <v>12</v>
      </c>
      <c r="B8" s="5">
        <v>3715</v>
      </c>
      <c r="C8">
        <v>50</v>
      </c>
      <c r="D8" s="1">
        <v>21300000</v>
      </c>
      <c r="E8" s="1"/>
      <c r="F8" s="1"/>
      <c r="G8" s="1"/>
      <c r="J8" s="1"/>
      <c r="K8" s="1"/>
      <c r="L8" s="1"/>
      <c r="N8" s="1"/>
      <c r="O8" s="1"/>
      <c r="P8" s="1"/>
      <c r="R8" s="1"/>
      <c r="S8" s="1"/>
      <c r="T8" s="1"/>
      <c r="W8" s="1"/>
      <c r="X8" s="1"/>
    </row>
    <row r="9" spans="1:35" ht="14.45" x14ac:dyDescent="0.3">
      <c r="A9" t="s">
        <v>12</v>
      </c>
      <c r="B9" s="5">
        <v>13068</v>
      </c>
      <c r="C9">
        <v>50</v>
      </c>
      <c r="D9" s="1">
        <v>26200000</v>
      </c>
      <c r="E9" s="1"/>
      <c r="F9" s="1"/>
      <c r="I9" s="1"/>
      <c r="J9" s="1"/>
      <c r="K9" s="1"/>
      <c r="L9" s="1"/>
      <c r="N9" s="1"/>
      <c r="O9" s="1"/>
      <c r="Q9" s="1"/>
      <c r="R9" s="1"/>
      <c r="S9" s="1"/>
      <c r="V9" s="1"/>
      <c r="W9" s="1"/>
    </row>
    <row r="10" spans="1:35" ht="14.45" x14ac:dyDescent="0.3">
      <c r="D10" s="1"/>
      <c r="E10" s="1"/>
      <c r="F10" s="1"/>
      <c r="G10" s="1"/>
      <c r="J10" s="1"/>
      <c r="K10" s="1"/>
      <c r="L10" s="1"/>
      <c r="N10" s="1"/>
      <c r="R10" s="1"/>
      <c r="W10" s="1"/>
      <c r="X10" s="1"/>
      <c r="AC10" s="1"/>
      <c r="AD10" s="1"/>
      <c r="AE10" s="1"/>
      <c r="AG10" s="1"/>
    </row>
    <row r="11" spans="1:35" ht="14.45" x14ac:dyDescent="0.3">
      <c r="D11" s="1"/>
      <c r="E11" s="1"/>
      <c r="F11" s="1"/>
      <c r="G11" s="1"/>
      <c r="J11" s="1"/>
      <c r="K11" s="1"/>
      <c r="L11" s="1"/>
      <c r="Q11" s="1"/>
      <c r="V11" s="5"/>
      <c r="W11" s="1"/>
      <c r="X11" s="1"/>
      <c r="AB11" s="1"/>
      <c r="AC11" s="1"/>
      <c r="AD11" s="1"/>
      <c r="AF11" s="1"/>
    </row>
    <row r="12" spans="1:35" ht="14.45" x14ac:dyDescent="0.3">
      <c r="A12" t="s">
        <v>0</v>
      </c>
      <c r="B12" s="5" t="s">
        <v>30</v>
      </c>
      <c r="C12" t="s">
        <v>8</v>
      </c>
      <c r="D12" t="s">
        <v>1</v>
      </c>
      <c r="F12" t="s">
        <v>0</v>
      </c>
      <c r="G12" s="2" t="str">
        <f>B12&amp;"/"&amp;B1</f>
        <v>PREX1/Tubulin</v>
      </c>
      <c r="H12" t="s">
        <v>8</v>
      </c>
      <c r="I12" t="s">
        <v>1</v>
      </c>
      <c r="J12" s="1"/>
      <c r="L12" t="s">
        <v>3</v>
      </c>
      <c r="M12" t="s">
        <v>4</v>
      </c>
      <c r="N12" s="1" t="s">
        <v>2</v>
      </c>
      <c r="P12" t="s">
        <v>5</v>
      </c>
      <c r="Q12" t="s">
        <v>6</v>
      </c>
      <c r="V12" s="5"/>
      <c r="Z12" s="1"/>
      <c r="AA12" s="1"/>
    </row>
    <row r="13" spans="1:35" ht="14.45" x14ac:dyDescent="0.3">
      <c r="A13" t="s">
        <v>11</v>
      </c>
      <c r="B13" s="5">
        <v>14518</v>
      </c>
      <c r="C13">
        <v>50</v>
      </c>
      <c r="D13" s="1">
        <v>1080000</v>
      </c>
      <c r="E13" s="1"/>
      <c r="F13" t="s">
        <v>11</v>
      </c>
      <c r="G13" s="5">
        <v>14518</v>
      </c>
      <c r="H13">
        <v>50</v>
      </c>
      <c r="I13" s="1">
        <f t="shared" ref="I13:I20" si="0">D13/D2</f>
        <v>5.5384615384615386E-2</v>
      </c>
      <c r="J13" s="1"/>
      <c r="L13" t="s">
        <v>11</v>
      </c>
      <c r="M13" s="1">
        <f>AVERAGE(I13:I16)</f>
        <v>5.7167544855247679E-2</v>
      </c>
      <c r="N13">
        <f>STDEV(I13:I16)</f>
        <v>6.1397369678985927E-3</v>
      </c>
      <c r="P13" t="str">
        <f>F13&amp;" vs "&amp;F17</f>
        <v>Patient vs Control</v>
      </c>
      <c r="Q13">
        <f>TTEST(I13:I16,I17:I20,2,2)</f>
        <v>2.1584971518839213E-2</v>
      </c>
      <c r="U13" s="1"/>
      <c r="V13" s="5"/>
      <c r="Z13" s="1"/>
      <c r="AA13" s="1"/>
    </row>
    <row r="14" spans="1:35" ht="14.45" x14ac:dyDescent="0.3">
      <c r="A14" t="s">
        <v>11</v>
      </c>
      <c r="B14" s="5">
        <v>16214</v>
      </c>
      <c r="C14">
        <v>50</v>
      </c>
      <c r="D14" s="1">
        <v>1630000</v>
      </c>
      <c r="E14" s="1"/>
      <c r="F14" t="s">
        <v>11</v>
      </c>
      <c r="G14" s="5">
        <v>16214</v>
      </c>
      <c r="H14">
        <v>50</v>
      </c>
      <c r="I14" s="1">
        <f t="shared" si="0"/>
        <v>6.3178294573643407E-2</v>
      </c>
      <c r="J14" s="1"/>
      <c r="L14" t="s">
        <v>12</v>
      </c>
      <c r="M14" s="1">
        <f>AVERAGE(I17:I20)</f>
        <v>4.2816933118313291E-2</v>
      </c>
      <c r="N14">
        <f>STDEV(I17:I20)</f>
        <v>6.9986157812142848E-3</v>
      </c>
      <c r="U14" s="1"/>
      <c r="V14" s="5"/>
      <c r="Z14" s="1"/>
      <c r="AA14" s="1"/>
      <c r="AH14" s="1"/>
      <c r="AI14" s="1"/>
    </row>
    <row r="15" spans="1:35" ht="14.45" x14ac:dyDescent="0.3">
      <c r="A15" t="s">
        <v>11</v>
      </c>
      <c r="B15" s="5">
        <v>16216</v>
      </c>
      <c r="C15">
        <v>50</v>
      </c>
      <c r="D15" s="1">
        <v>1300000</v>
      </c>
      <c r="E15" s="1"/>
      <c r="F15" t="s">
        <v>11</v>
      </c>
      <c r="G15" s="5">
        <v>16216</v>
      </c>
      <c r="H15">
        <v>50</v>
      </c>
      <c r="I15" s="1">
        <f t="shared" si="0"/>
        <v>6.0747663551401869E-2</v>
      </c>
      <c r="J15" s="1"/>
      <c r="M15" s="1"/>
      <c r="N15" s="1"/>
      <c r="Q15" s="3"/>
      <c r="U15" s="1"/>
      <c r="V15" s="1"/>
      <c r="Z15" s="1"/>
      <c r="AA15" s="1"/>
      <c r="AH15" s="1"/>
      <c r="AI15" s="1"/>
    </row>
    <row r="16" spans="1:35" ht="14.45" x14ac:dyDescent="0.3">
      <c r="A16" t="s">
        <v>11</v>
      </c>
      <c r="B16" s="5">
        <v>16220</v>
      </c>
      <c r="C16">
        <v>50</v>
      </c>
      <c r="D16" s="1">
        <v>1002000</v>
      </c>
      <c r="E16" s="1"/>
      <c r="F16" t="s">
        <v>11</v>
      </c>
      <c r="G16" s="5">
        <v>16220</v>
      </c>
      <c r="H16">
        <v>50</v>
      </c>
      <c r="I16" s="1">
        <f t="shared" si="0"/>
        <v>4.9359605911330047E-2</v>
      </c>
      <c r="J16" s="1"/>
      <c r="N16" s="1"/>
      <c r="V16" s="1"/>
      <c r="X16" s="1"/>
      <c r="Y16" s="1"/>
      <c r="Z16" s="1"/>
      <c r="AA16" s="1"/>
      <c r="AD16" s="1"/>
      <c r="AH16" s="1"/>
      <c r="AI16" s="1"/>
    </row>
    <row r="17" spans="1:40" ht="14.45" x14ac:dyDescent="0.3">
      <c r="A17" t="s">
        <v>12</v>
      </c>
      <c r="B17" s="5">
        <v>2131</v>
      </c>
      <c r="C17">
        <v>50</v>
      </c>
      <c r="D17" s="1">
        <v>615000</v>
      </c>
      <c r="E17" s="1"/>
      <c r="F17" t="s">
        <v>12</v>
      </c>
      <c r="G17" s="5">
        <v>2131</v>
      </c>
      <c r="H17">
        <v>50</v>
      </c>
      <c r="I17" s="1">
        <f t="shared" si="0"/>
        <v>3.6390532544378698E-2</v>
      </c>
      <c r="J17" s="1"/>
      <c r="M17" s="1"/>
      <c r="N17" s="1"/>
      <c r="V17" s="1"/>
      <c r="X17" s="1"/>
      <c r="Y17" s="1"/>
      <c r="Z17" s="1"/>
      <c r="AA17" s="1"/>
      <c r="AB17" s="1"/>
      <c r="AD17" s="1"/>
      <c r="AF17" s="1"/>
      <c r="AH17" s="1"/>
      <c r="AI17" s="1"/>
      <c r="AJ17" s="1"/>
      <c r="AL17" s="1"/>
    </row>
    <row r="18" spans="1:40" ht="14.45" x14ac:dyDescent="0.3">
      <c r="A18" t="s">
        <v>12</v>
      </c>
      <c r="B18" s="5">
        <v>2184</v>
      </c>
      <c r="C18">
        <v>50</v>
      </c>
      <c r="D18" s="1">
        <v>831000</v>
      </c>
      <c r="E18" s="1"/>
      <c r="F18" t="s">
        <v>12</v>
      </c>
      <c r="G18" s="5">
        <v>2184</v>
      </c>
      <c r="H18">
        <v>50</v>
      </c>
      <c r="I18" s="1">
        <f t="shared" si="0"/>
        <v>3.9951923076923079E-2</v>
      </c>
      <c r="K18" s="1"/>
      <c r="V18" s="1"/>
      <c r="AB18" s="1"/>
      <c r="AD18" s="1"/>
      <c r="AH18" s="1"/>
      <c r="AI18" s="1"/>
      <c r="AJ18" s="1"/>
      <c r="AL18" s="1"/>
    </row>
    <row r="19" spans="1:40" ht="14.45" x14ac:dyDescent="0.3">
      <c r="A19" t="s">
        <v>12</v>
      </c>
      <c r="B19" s="5">
        <v>3715</v>
      </c>
      <c r="C19">
        <v>50</v>
      </c>
      <c r="D19" s="1">
        <v>900000</v>
      </c>
      <c r="E19" s="1"/>
      <c r="F19" t="s">
        <v>12</v>
      </c>
      <c r="G19" s="5">
        <v>3715</v>
      </c>
      <c r="H19">
        <v>50</v>
      </c>
      <c r="I19" s="1">
        <f t="shared" si="0"/>
        <v>4.2253521126760563E-2</v>
      </c>
      <c r="J19" s="1"/>
      <c r="K19" s="1"/>
      <c r="V19" s="1"/>
      <c r="AB19" s="1"/>
      <c r="AD19" s="1"/>
      <c r="AH19" s="1"/>
      <c r="AI19" s="1"/>
      <c r="AJ19" s="1"/>
      <c r="AL19" s="1"/>
    </row>
    <row r="20" spans="1:40" ht="14.45" x14ac:dyDescent="0.3">
      <c r="A20" t="s">
        <v>12</v>
      </c>
      <c r="B20" s="5">
        <v>13068</v>
      </c>
      <c r="C20">
        <v>50</v>
      </c>
      <c r="D20" s="1">
        <v>1380000</v>
      </c>
      <c r="E20" s="1"/>
      <c r="F20" t="s">
        <v>12</v>
      </c>
      <c r="G20" s="5">
        <v>13068</v>
      </c>
      <c r="H20">
        <v>50</v>
      </c>
      <c r="I20" s="1">
        <f t="shared" si="0"/>
        <v>5.2671755725190839E-2</v>
      </c>
      <c r="J20" s="1"/>
      <c r="K20" s="1"/>
      <c r="AB20" s="1"/>
      <c r="AD20" s="1"/>
      <c r="AH20" s="1"/>
      <c r="AI20" s="1"/>
      <c r="AJ20" s="1"/>
      <c r="AL20" s="1"/>
    </row>
    <row r="21" spans="1:40" ht="14.45" x14ac:dyDescent="0.3">
      <c r="D21" s="1"/>
      <c r="E21" s="1"/>
      <c r="G21" s="5"/>
      <c r="I21" s="1"/>
      <c r="J21" s="1"/>
      <c r="K21" s="1"/>
      <c r="S21" s="1"/>
      <c r="T21" s="1"/>
      <c r="V21" s="1"/>
      <c r="AB21" s="1"/>
      <c r="AD21" s="1"/>
      <c r="AH21" s="1"/>
      <c r="AI21" s="1"/>
      <c r="AJ21" s="1"/>
      <c r="AL21" s="1"/>
    </row>
    <row r="22" spans="1:40" ht="14.45" x14ac:dyDescent="0.3">
      <c r="J22" s="1"/>
      <c r="L22" s="3"/>
      <c r="P22" s="4"/>
      <c r="S22" s="1"/>
      <c r="T22" s="1"/>
      <c r="V22" s="1"/>
      <c r="X22" s="1"/>
      <c r="AD22" s="1"/>
      <c r="AF22" s="1"/>
      <c r="AK22" s="1"/>
      <c r="AL22" s="1"/>
      <c r="AN22" s="1"/>
    </row>
    <row r="23" spans="1:40" ht="14.45" x14ac:dyDescent="0.3">
      <c r="M23" s="1"/>
      <c r="N23" s="1"/>
      <c r="O23" s="1"/>
      <c r="S23" s="1"/>
      <c r="T23" s="1"/>
      <c r="V23" s="1"/>
      <c r="AK23" s="1"/>
      <c r="AL23" s="1"/>
      <c r="AN23" s="1"/>
    </row>
    <row r="24" spans="1:40" ht="14.45" x14ac:dyDescent="0.3">
      <c r="M24" s="1"/>
      <c r="N24" s="1"/>
      <c r="O24" s="1"/>
      <c r="P24" s="4"/>
      <c r="S24" s="1"/>
      <c r="T24" s="1"/>
      <c r="V24" s="1"/>
      <c r="X24" s="1"/>
      <c r="AD24" s="1"/>
      <c r="AF24" s="1"/>
      <c r="AK24" s="1"/>
      <c r="AL24" s="1"/>
      <c r="AN24" s="1"/>
    </row>
    <row r="25" spans="1:40" ht="14.45" x14ac:dyDescent="0.3">
      <c r="M25" s="1"/>
      <c r="N25" s="1"/>
      <c r="O25" s="1"/>
      <c r="P25" s="4"/>
      <c r="S25" s="1"/>
      <c r="T25" s="1"/>
      <c r="V25" s="1"/>
      <c r="X25" s="1"/>
      <c r="AD25" s="1"/>
      <c r="AF25" s="1"/>
      <c r="AK25" s="1"/>
      <c r="AL25" s="1"/>
      <c r="AN25" s="1"/>
    </row>
    <row r="26" spans="1:40" ht="14.45" x14ac:dyDescent="0.3">
      <c r="M26" s="1"/>
      <c r="N26" s="1"/>
      <c r="O26" s="1"/>
      <c r="P26" s="4"/>
      <c r="R26" s="1"/>
      <c r="S26" s="1"/>
      <c r="T26" s="1"/>
      <c r="V26" s="1"/>
      <c r="AD26" s="1"/>
      <c r="AF26" s="1"/>
      <c r="AK26" s="1"/>
      <c r="AL26" s="1"/>
      <c r="AN26" s="1"/>
    </row>
    <row r="27" spans="1:40" ht="14.45" x14ac:dyDescent="0.3">
      <c r="N27" s="1"/>
      <c r="O27" s="1"/>
      <c r="S27" s="1"/>
      <c r="T27" s="1"/>
      <c r="V27" s="1"/>
      <c r="AD27" s="1"/>
      <c r="AF27" s="1"/>
      <c r="AK27" s="1"/>
      <c r="AL27" s="1"/>
      <c r="AN27" s="1"/>
    </row>
    <row r="28" spans="1:40" ht="14.45" x14ac:dyDescent="0.3">
      <c r="C28" s="1"/>
      <c r="D28" s="1"/>
      <c r="N28" s="1"/>
      <c r="O28" s="1"/>
      <c r="P28" s="4"/>
      <c r="R28" s="1"/>
      <c r="S28" s="1"/>
      <c r="T28" s="1"/>
      <c r="U28" s="1"/>
      <c r="V28" s="1"/>
      <c r="W28" s="1"/>
      <c r="AD28" s="1"/>
      <c r="AF28" s="1"/>
      <c r="AK28" s="1"/>
      <c r="AL28" s="1"/>
      <c r="AN28" s="1"/>
    </row>
    <row r="29" spans="1:40" ht="14.45" x14ac:dyDescent="0.3">
      <c r="B29"/>
      <c r="C29" s="1"/>
      <c r="D29" s="1"/>
      <c r="N29" s="1"/>
      <c r="O29" s="1"/>
      <c r="P29" s="4"/>
      <c r="R29" s="1"/>
      <c r="S29" s="1"/>
      <c r="T29" s="1"/>
      <c r="U29" s="1"/>
      <c r="W29" s="1"/>
      <c r="AD29" s="1"/>
      <c r="AF29" s="1"/>
      <c r="AK29" s="1"/>
      <c r="AL29" s="1"/>
      <c r="AN29" s="1"/>
    </row>
    <row r="30" spans="1:40" ht="14.45" x14ac:dyDescent="0.3">
      <c r="B30"/>
      <c r="C30" s="1"/>
      <c r="D30" s="1"/>
      <c r="N30" s="1"/>
      <c r="O30" s="1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ht="14.45" x14ac:dyDescent="0.3">
      <c r="B31"/>
      <c r="C31" s="1"/>
      <c r="D31" s="1"/>
      <c r="N31" s="1"/>
      <c r="O31" s="1"/>
      <c r="R31" s="1"/>
      <c r="S31" s="1"/>
      <c r="T31" s="1"/>
      <c r="U31" s="1"/>
      <c r="W31" s="1"/>
      <c r="X31" s="1"/>
      <c r="AD31" s="1"/>
      <c r="AF31" s="1"/>
      <c r="AK31" s="1"/>
      <c r="AL31" s="1"/>
      <c r="AN31" s="1"/>
    </row>
    <row r="32" spans="1:40" ht="14.45" x14ac:dyDescent="0.3">
      <c r="B32"/>
      <c r="C32" s="1"/>
      <c r="D32" s="1"/>
      <c r="P32" s="5"/>
      <c r="R32" s="1"/>
      <c r="S32" s="1"/>
      <c r="T32" s="1"/>
      <c r="U32" s="1"/>
      <c r="W32" s="1"/>
      <c r="X32" s="1"/>
      <c r="AD32" s="1"/>
      <c r="AF32" s="1"/>
      <c r="AK32" s="1"/>
      <c r="AL32" s="1"/>
      <c r="AN32" s="1"/>
    </row>
    <row r="33" spans="2:48" ht="14.45" x14ac:dyDescent="0.3">
      <c r="B33"/>
      <c r="C33" s="1"/>
      <c r="D33" s="1"/>
      <c r="P33" s="5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ht="14.45" x14ac:dyDescent="0.3">
      <c r="B34"/>
      <c r="P34" s="5"/>
      <c r="R34" s="1"/>
      <c r="S34" s="1"/>
      <c r="T34" s="1"/>
      <c r="U34" s="1"/>
      <c r="W34" s="1"/>
      <c r="X34" s="1"/>
      <c r="AA34" s="1"/>
      <c r="AD34" s="1"/>
      <c r="AF34" s="1"/>
      <c r="AJ34" s="1"/>
      <c r="AK34" s="1"/>
      <c r="AL34" s="1"/>
      <c r="AN34" s="1"/>
    </row>
    <row r="35" spans="2:48" ht="14.45" x14ac:dyDescent="0.3">
      <c r="B35"/>
      <c r="P35" s="5"/>
      <c r="R35" s="1"/>
      <c r="S35" s="1"/>
      <c r="T35" s="1"/>
      <c r="U35" s="1"/>
      <c r="W35" s="1"/>
      <c r="X35" s="1"/>
      <c r="AD35" s="1"/>
      <c r="AF35" s="1"/>
      <c r="AJ35" s="1"/>
      <c r="AK35" s="1"/>
      <c r="AL35" s="1"/>
      <c r="AN35" s="1"/>
    </row>
    <row r="36" spans="2:48" ht="14.45" x14ac:dyDescent="0.3">
      <c r="B36"/>
      <c r="P36" s="5"/>
      <c r="R36" s="1"/>
      <c r="S36" s="1"/>
      <c r="T36" s="1"/>
      <c r="U36" s="1"/>
      <c r="W36" s="1"/>
      <c r="X36" s="1"/>
      <c r="AD36" s="1"/>
      <c r="AJ36" s="1"/>
      <c r="AK36" s="1"/>
      <c r="AL36" s="1"/>
      <c r="AN36" s="1"/>
      <c r="AS36" s="1"/>
      <c r="AT36" s="1"/>
      <c r="AV36" s="1"/>
    </row>
    <row r="37" spans="2:48" ht="14.45" x14ac:dyDescent="0.3">
      <c r="B37"/>
      <c r="O37" s="1"/>
      <c r="P37" s="5"/>
      <c r="R37" s="1"/>
      <c r="S37" s="1"/>
      <c r="T37" s="1"/>
      <c r="U37" s="1"/>
      <c r="W37" s="1"/>
      <c r="X37" s="1"/>
      <c r="AD37" s="1"/>
      <c r="AJ37" s="1"/>
      <c r="AK37" s="1"/>
      <c r="AL37" s="1"/>
      <c r="AN37" s="1"/>
      <c r="AS37" s="1"/>
      <c r="AT37" s="1"/>
      <c r="AV37" s="1"/>
    </row>
    <row r="38" spans="2:48" ht="14.45" x14ac:dyDescent="0.3">
      <c r="B38"/>
      <c r="O38" s="1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ht="14.45" x14ac:dyDescent="0.3">
      <c r="B39"/>
      <c r="O39" s="1"/>
      <c r="P39" s="5"/>
      <c r="R39" s="1"/>
      <c r="S39" s="1"/>
      <c r="T39" s="1"/>
      <c r="U39" s="1"/>
      <c r="W39" s="1"/>
      <c r="X39" s="1"/>
      <c r="AJ39" s="1"/>
      <c r="AK39" s="1"/>
      <c r="AL39" s="1"/>
      <c r="AN39" s="1"/>
      <c r="AS39" s="1"/>
      <c r="AT39" s="1"/>
      <c r="AV39" s="1"/>
    </row>
    <row r="40" spans="2:48" ht="14.45" x14ac:dyDescent="0.3">
      <c r="B40"/>
      <c r="K40" s="1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ht="14.45" x14ac:dyDescent="0.3">
      <c r="B41"/>
      <c r="J41" s="1"/>
      <c r="K41" s="1"/>
      <c r="O41" s="1"/>
      <c r="P41" s="5"/>
      <c r="R41" s="1"/>
      <c r="S41" s="1"/>
      <c r="T41" s="1"/>
      <c r="U41" s="1"/>
      <c r="W41" s="1"/>
      <c r="AD41" s="1"/>
      <c r="AF41" s="1"/>
      <c r="AG41" s="1"/>
      <c r="AJ41" s="1"/>
      <c r="AK41" s="1"/>
      <c r="AL41" s="1"/>
      <c r="AN41" s="1"/>
      <c r="AS41" s="1"/>
      <c r="AT41" s="1"/>
      <c r="AV41" s="1"/>
    </row>
    <row r="42" spans="2:48" ht="14.45" x14ac:dyDescent="0.3">
      <c r="B42"/>
      <c r="J42" s="1"/>
      <c r="K42" s="1"/>
      <c r="O42" s="1"/>
      <c r="P42" s="5"/>
      <c r="R42" s="1"/>
      <c r="S42" s="1"/>
      <c r="T42" s="1"/>
      <c r="U42" s="1"/>
      <c r="W42" s="1"/>
      <c r="X42" s="1"/>
      <c r="Y42" s="1"/>
      <c r="AD42" s="1"/>
      <c r="AF42" s="1"/>
      <c r="AG42" s="1"/>
      <c r="AJ42" s="1"/>
      <c r="AK42" s="1"/>
      <c r="AL42" s="1"/>
      <c r="AN42" s="1"/>
      <c r="AS42" s="1"/>
      <c r="AT42" s="1"/>
      <c r="AV42" s="1"/>
    </row>
    <row r="43" spans="2:48" ht="14.45" x14ac:dyDescent="0.3">
      <c r="B43"/>
      <c r="J43" s="1"/>
      <c r="K43" s="1"/>
      <c r="O43" s="1"/>
      <c r="P43" s="5"/>
      <c r="R43" s="1"/>
      <c r="S43" s="1"/>
      <c r="T43" s="1"/>
      <c r="U43" s="1"/>
      <c r="W43" s="1"/>
      <c r="X43" s="1"/>
      <c r="Y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ht="14.45" x14ac:dyDescent="0.3">
      <c r="B44"/>
      <c r="J44" s="1"/>
      <c r="K44" s="1"/>
      <c r="O44" s="1"/>
      <c r="P44" s="5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ht="14.45" x14ac:dyDescent="0.3">
      <c r="B45"/>
      <c r="H45" s="1"/>
      <c r="J45" s="1"/>
      <c r="K45" s="1"/>
      <c r="P45" s="5"/>
      <c r="R45" s="1"/>
      <c r="T45" s="1"/>
      <c r="U45" s="1"/>
      <c r="V45" s="1"/>
      <c r="W45" s="1"/>
      <c r="X45" s="1"/>
      <c r="Y45" s="1"/>
      <c r="AG45" s="1"/>
      <c r="AJ45" s="1"/>
      <c r="AK45" s="1"/>
      <c r="AL45" s="1"/>
      <c r="AN45" s="1"/>
      <c r="AS45" s="1"/>
      <c r="AT45" s="1"/>
      <c r="AV45" s="1"/>
    </row>
    <row r="46" spans="2:48" ht="14.45" x14ac:dyDescent="0.3">
      <c r="B46"/>
      <c r="H46" s="1"/>
      <c r="J46" s="1"/>
      <c r="K46" s="1"/>
      <c r="P46" s="5"/>
      <c r="R46" s="1"/>
      <c r="S46" s="1"/>
      <c r="U46" s="1"/>
      <c r="W46" s="1"/>
      <c r="X46" s="1"/>
      <c r="Y46" s="1"/>
      <c r="AG46" s="1"/>
      <c r="AJ46" s="1"/>
      <c r="AK46" s="1"/>
      <c r="AL46" s="1"/>
      <c r="AN46" s="1"/>
      <c r="AS46" s="1"/>
      <c r="AT46" s="1"/>
      <c r="AV46" s="1"/>
    </row>
    <row r="47" spans="2:48" ht="14.45" x14ac:dyDescent="0.3">
      <c r="B47"/>
      <c r="H47" s="1"/>
      <c r="J47" s="1"/>
      <c r="K47" s="1"/>
      <c r="R47" s="1"/>
      <c r="S47" s="1"/>
      <c r="U47" s="1"/>
      <c r="V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ht="14.45" x14ac:dyDescent="0.3">
      <c r="B48"/>
      <c r="H48" s="1"/>
      <c r="J48" s="1"/>
      <c r="K48" s="1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ht="14.45" x14ac:dyDescent="0.3">
      <c r="B49"/>
      <c r="H49" s="1"/>
      <c r="J49" s="1"/>
      <c r="R49" s="1"/>
      <c r="S49" s="1"/>
      <c r="U49" s="1"/>
      <c r="V49" s="1"/>
      <c r="W49" s="1"/>
      <c r="X49" s="1"/>
      <c r="Y49" s="1"/>
      <c r="AB49" s="1"/>
      <c r="AG49" s="1"/>
      <c r="AJ49" s="1"/>
      <c r="AS49" s="1"/>
      <c r="AT49" s="1"/>
      <c r="AV49" s="1"/>
    </row>
    <row r="50" spans="2:50" ht="14.45" x14ac:dyDescent="0.3">
      <c r="B50"/>
      <c r="H50" s="1"/>
      <c r="J50" s="1"/>
      <c r="AB50" s="1"/>
      <c r="AS50" s="1"/>
      <c r="AT50" s="1"/>
      <c r="AV50" s="1"/>
    </row>
    <row r="51" spans="2:50" ht="14.45" x14ac:dyDescent="0.3">
      <c r="B51"/>
      <c r="H51" s="1"/>
      <c r="J51" s="1"/>
      <c r="Y51" s="1"/>
      <c r="Z51" s="1"/>
      <c r="AC51" s="1"/>
      <c r="AH51" s="1"/>
      <c r="AK51" s="1"/>
      <c r="AT51" s="1"/>
      <c r="AU51" s="1"/>
      <c r="AW51" s="1"/>
    </row>
    <row r="52" spans="2:50" ht="14.45" x14ac:dyDescent="0.3">
      <c r="B52"/>
      <c r="H52" s="1"/>
      <c r="J52" s="1"/>
      <c r="U52" s="1"/>
      <c r="V52" s="1"/>
      <c r="W52" s="1"/>
      <c r="X52" s="1"/>
      <c r="Y52" s="1"/>
      <c r="AB52" s="1"/>
      <c r="AJ52" s="1"/>
      <c r="AS52" s="1"/>
      <c r="AT52" s="1"/>
      <c r="AV52" s="1"/>
    </row>
    <row r="53" spans="2:50" ht="14.45" x14ac:dyDescent="0.3">
      <c r="B53"/>
      <c r="H53" s="1"/>
      <c r="J53" s="1"/>
      <c r="V53" s="1"/>
      <c r="X53" s="1"/>
      <c r="AC53" s="1"/>
      <c r="AT53" s="1"/>
      <c r="AU53" s="1"/>
      <c r="AW53" s="1"/>
    </row>
    <row r="54" spans="2:50" ht="14.45" x14ac:dyDescent="0.3">
      <c r="B54"/>
      <c r="H54" s="1"/>
      <c r="J54" s="1"/>
      <c r="AB54" s="1"/>
      <c r="AS54" s="1"/>
      <c r="AT54" s="1"/>
      <c r="AV54" s="1"/>
    </row>
    <row r="55" spans="2:50" ht="14.45" x14ac:dyDescent="0.3">
      <c r="B55"/>
      <c r="H55" s="1"/>
      <c r="J55" s="1"/>
      <c r="K55" s="1"/>
      <c r="X55" s="1"/>
      <c r="Y55" s="1"/>
      <c r="Z55" s="1"/>
      <c r="AC55" s="1"/>
      <c r="AT55" s="1"/>
      <c r="AU55" s="1"/>
      <c r="AW55" s="1"/>
    </row>
    <row r="56" spans="2:50" x14ac:dyDescent="0.25">
      <c r="B56"/>
      <c r="H56" s="1"/>
      <c r="J56" s="1"/>
      <c r="K56" s="1"/>
      <c r="L56" s="1"/>
      <c r="U56" s="1"/>
      <c r="W56" s="1"/>
      <c r="X56" s="1"/>
      <c r="Y56" s="1"/>
      <c r="AB56" s="1"/>
      <c r="AS56" s="1"/>
      <c r="AT56" s="1"/>
      <c r="AV56" s="1"/>
    </row>
    <row r="57" spans="2:50" x14ac:dyDescent="0.25">
      <c r="B57"/>
      <c r="H57" s="1"/>
      <c r="J57" s="1"/>
      <c r="K57" s="1"/>
      <c r="L57" s="1"/>
      <c r="N57" s="1"/>
      <c r="O57" s="1"/>
      <c r="W57" s="1"/>
      <c r="Y57" s="1"/>
      <c r="Z57" s="1"/>
      <c r="AA57" s="1"/>
      <c r="AD57" s="1"/>
      <c r="AU57" s="1"/>
      <c r="AV57" s="1"/>
      <c r="AX57" s="1"/>
    </row>
    <row r="58" spans="2:50" x14ac:dyDescent="0.25">
      <c r="B58"/>
      <c r="J58" s="1"/>
      <c r="K58" s="1"/>
      <c r="L58" s="1"/>
      <c r="N58" s="1"/>
      <c r="U58" s="1"/>
      <c r="W58" s="1"/>
      <c r="X58" s="1"/>
      <c r="Y58" s="1"/>
      <c r="AB58" s="1"/>
      <c r="AC58" s="1"/>
      <c r="AD58" s="1"/>
      <c r="AE58" s="1"/>
      <c r="AS58" s="1"/>
      <c r="AT58" s="1"/>
      <c r="AV58" s="1"/>
    </row>
    <row r="59" spans="2:50" x14ac:dyDescent="0.25">
      <c r="J59" s="1"/>
      <c r="K59" s="1"/>
      <c r="L59" s="1"/>
      <c r="N59" s="1"/>
      <c r="O59" s="1"/>
      <c r="X59" s="1"/>
      <c r="Y59" s="1"/>
      <c r="Z59" s="1"/>
      <c r="AC59" s="1"/>
      <c r="AT59" s="1"/>
      <c r="AU59" s="1"/>
      <c r="AW59" s="1"/>
    </row>
    <row r="60" spans="2:50" x14ac:dyDescent="0.25">
      <c r="B60"/>
      <c r="J60" s="1"/>
      <c r="K60" s="1"/>
      <c r="L60" s="1"/>
      <c r="M60" s="1"/>
      <c r="N60" s="1"/>
      <c r="R60" s="1"/>
      <c r="S60" s="1"/>
      <c r="X60" s="1"/>
      <c r="Y60" s="1"/>
      <c r="AB60" s="1"/>
      <c r="AS60" s="1"/>
      <c r="AT60" s="1"/>
      <c r="AV60" s="1"/>
    </row>
    <row r="61" spans="2:50" x14ac:dyDescent="0.25">
      <c r="B61"/>
      <c r="K61" s="1"/>
      <c r="L61" s="1"/>
      <c r="M61" s="1"/>
      <c r="N61" s="1"/>
      <c r="O61" s="1"/>
      <c r="P61" s="1"/>
      <c r="S61" s="1"/>
      <c r="T61" s="1"/>
      <c r="Y61" s="1"/>
      <c r="Z61" s="1"/>
      <c r="AC61" s="1"/>
      <c r="AT61" s="1"/>
      <c r="AU61" s="1"/>
      <c r="AW61" s="1"/>
    </row>
    <row r="62" spans="2:50" x14ac:dyDescent="0.25">
      <c r="B62"/>
      <c r="K62" s="1"/>
      <c r="L62" s="1"/>
      <c r="M62" s="1"/>
      <c r="N62" s="1"/>
      <c r="O62" s="1"/>
      <c r="Q62" s="1"/>
      <c r="R62" s="1"/>
      <c r="S62" s="1"/>
      <c r="X62" s="1"/>
      <c r="Y62" s="1"/>
      <c r="AB62" s="1"/>
      <c r="AS62" s="1"/>
      <c r="AT62" s="1"/>
      <c r="AV62" s="1"/>
    </row>
    <row r="63" spans="2:50" x14ac:dyDescent="0.25">
      <c r="B63"/>
      <c r="K63" s="1"/>
      <c r="L63" s="1"/>
      <c r="M63" s="1"/>
      <c r="N63" s="1"/>
      <c r="O63" s="1"/>
      <c r="P63" s="1"/>
      <c r="S63" s="1"/>
      <c r="T63" s="1"/>
      <c r="Y63" s="1"/>
      <c r="Z63" s="1"/>
      <c r="AB63" s="1"/>
      <c r="AT63" s="1"/>
      <c r="AU63" s="1"/>
      <c r="AW63" s="1"/>
    </row>
    <row r="64" spans="2:50" x14ac:dyDescent="0.25">
      <c r="B64"/>
      <c r="L64" s="1"/>
      <c r="M64" s="1"/>
      <c r="N64" s="1"/>
      <c r="O64" s="1"/>
      <c r="R64" s="1"/>
      <c r="S64" s="1"/>
      <c r="X64" s="1"/>
      <c r="Y64" s="1"/>
      <c r="AA64" s="1"/>
      <c r="AS64" s="1"/>
      <c r="AT64" s="1"/>
      <c r="AV64" s="1"/>
    </row>
    <row r="65" spans="2:48" x14ac:dyDescent="0.25">
      <c r="B65"/>
      <c r="M65" s="1"/>
      <c r="O65" s="1"/>
      <c r="Q65" s="1"/>
      <c r="R65" s="1"/>
      <c r="S65" s="1"/>
      <c r="X65" s="1"/>
      <c r="Y65" s="1"/>
      <c r="AA65" s="1"/>
      <c r="AS65" s="1"/>
      <c r="AT65" s="1"/>
      <c r="AV65" s="1"/>
    </row>
    <row r="66" spans="2:48" x14ac:dyDescent="0.25">
      <c r="B66"/>
      <c r="M66" s="1"/>
      <c r="O66" s="1"/>
      <c r="R66" s="1"/>
      <c r="S66" s="1"/>
      <c r="AS66" s="1"/>
      <c r="AT66" s="1"/>
      <c r="AV66" s="1"/>
    </row>
    <row r="67" spans="2:48" x14ac:dyDescent="0.25">
      <c r="B67"/>
      <c r="M67" s="1"/>
      <c r="O67" s="1"/>
      <c r="R67" s="1"/>
      <c r="S67" s="1"/>
      <c r="AS67" s="1"/>
      <c r="AT67" s="1"/>
      <c r="AV67" s="1"/>
    </row>
    <row r="68" spans="2:48" x14ac:dyDescent="0.25">
      <c r="B68"/>
      <c r="M68" s="1"/>
      <c r="O68" s="1"/>
      <c r="R68" s="1"/>
      <c r="S68" s="1"/>
    </row>
    <row r="69" spans="2:48" x14ac:dyDescent="0.25">
      <c r="B69"/>
      <c r="O69" s="1"/>
      <c r="R69" s="1"/>
      <c r="S69" s="1"/>
    </row>
    <row r="70" spans="2:48" x14ac:dyDescent="0.25">
      <c r="B70"/>
      <c r="R70" s="1"/>
      <c r="S70" s="1"/>
    </row>
    <row r="71" spans="2:48" x14ac:dyDescent="0.25">
      <c r="B71"/>
      <c r="R71" s="1"/>
      <c r="S71" s="1"/>
    </row>
    <row r="72" spans="2:48" x14ac:dyDescent="0.25">
      <c r="B72"/>
      <c r="R72" s="1"/>
      <c r="S72" s="1"/>
    </row>
    <row r="73" spans="2:48" x14ac:dyDescent="0.25">
      <c r="B73"/>
      <c r="R73" s="1"/>
      <c r="S73" s="1"/>
    </row>
    <row r="74" spans="2:48" x14ac:dyDescent="0.25">
      <c r="B74"/>
      <c r="R74" s="1"/>
      <c r="S74" s="1"/>
    </row>
    <row r="75" spans="2:48" x14ac:dyDescent="0.25">
      <c r="B75"/>
      <c r="R75" s="1"/>
      <c r="S75" s="1"/>
    </row>
    <row r="76" spans="2:48" x14ac:dyDescent="0.25">
      <c r="B76"/>
      <c r="R76" s="1"/>
      <c r="S76" s="1"/>
    </row>
    <row r="77" spans="2:48" x14ac:dyDescent="0.25">
      <c r="B77"/>
      <c r="R77" s="1"/>
      <c r="S77" s="1"/>
    </row>
    <row r="78" spans="2:48" x14ac:dyDescent="0.25">
      <c r="B78"/>
      <c r="S78" s="1"/>
    </row>
    <row r="79" spans="2:48" x14ac:dyDescent="0.25">
      <c r="B79"/>
      <c r="S79" s="1"/>
    </row>
    <row r="80" spans="2:48" x14ac:dyDescent="0.25">
      <c r="B80"/>
      <c r="S80" s="1"/>
    </row>
    <row r="81" spans="2:20" x14ac:dyDescent="0.25">
      <c r="B81"/>
      <c r="S81" s="1"/>
    </row>
    <row r="82" spans="2:20" x14ac:dyDescent="0.25">
      <c r="B82"/>
      <c r="S82" s="1"/>
    </row>
    <row r="83" spans="2:20" x14ac:dyDescent="0.25">
      <c r="B83"/>
      <c r="S83" s="1"/>
    </row>
    <row r="84" spans="2:20" x14ac:dyDescent="0.25">
      <c r="B84"/>
      <c r="S84" s="1"/>
    </row>
    <row r="85" spans="2:20" x14ac:dyDescent="0.25">
      <c r="B85"/>
      <c r="J85" s="1"/>
      <c r="S85" s="1"/>
    </row>
    <row r="86" spans="2:20" x14ac:dyDescent="0.25">
      <c r="B86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S89" s="1"/>
    </row>
    <row r="90" spans="2:20" x14ac:dyDescent="0.25">
      <c r="B90"/>
      <c r="F90" s="1"/>
      <c r="I90" s="1"/>
      <c r="S90" s="1"/>
    </row>
    <row r="91" spans="2:20" x14ac:dyDescent="0.25">
      <c r="B91"/>
      <c r="F91" s="1"/>
      <c r="I91" s="1"/>
      <c r="S91" s="1"/>
    </row>
    <row r="92" spans="2:20" x14ac:dyDescent="0.25">
      <c r="B92"/>
      <c r="F92" s="1"/>
      <c r="I92" s="1"/>
      <c r="L92" s="1"/>
      <c r="S92" s="1"/>
    </row>
    <row r="93" spans="2:20" x14ac:dyDescent="0.25">
      <c r="B93"/>
      <c r="L93" s="1"/>
      <c r="S93" s="1"/>
    </row>
    <row r="94" spans="2:20" x14ac:dyDescent="0.25">
      <c r="B94"/>
      <c r="L94" s="1"/>
      <c r="S94" s="1"/>
    </row>
    <row r="95" spans="2:20" x14ac:dyDescent="0.25">
      <c r="B95"/>
      <c r="T95" s="1"/>
    </row>
    <row r="96" spans="2:20" x14ac:dyDescent="0.25">
      <c r="B96"/>
      <c r="S96" s="1"/>
    </row>
    <row r="97" spans="12:12" x14ac:dyDescent="0.25">
      <c r="L97" s="1"/>
    </row>
    <row r="98" spans="12:12" x14ac:dyDescent="0.25">
      <c r="L98" s="1"/>
    </row>
    <row r="109" spans="12:12" x14ac:dyDescent="0.25">
      <c r="L109" s="1"/>
    </row>
    <row r="119" spans="3:9" x14ac:dyDescent="0.25">
      <c r="C119" s="5"/>
      <c r="G119" s="1"/>
      <c r="I119" s="1"/>
    </row>
    <row r="120" spans="3:9" x14ac:dyDescent="0.25">
      <c r="C120" s="5"/>
      <c r="G120" s="1"/>
      <c r="I120" s="1"/>
    </row>
    <row r="121" spans="3:9" x14ac:dyDescent="0.25">
      <c r="C121" s="5"/>
      <c r="G121" s="1"/>
      <c r="I121" s="1"/>
    </row>
    <row r="122" spans="3:9" x14ac:dyDescent="0.25">
      <c r="C122" s="5"/>
      <c r="G122" s="1"/>
      <c r="I122" s="1"/>
    </row>
    <row r="123" spans="3:9" x14ac:dyDescent="0.25">
      <c r="C123" s="5"/>
      <c r="G123" s="1"/>
    </row>
    <row r="124" spans="3:9" x14ac:dyDescent="0.25">
      <c r="C124" s="5"/>
      <c r="G124" s="1"/>
    </row>
    <row r="125" spans="3:9" x14ac:dyDescent="0.25">
      <c r="C125" s="5"/>
      <c r="G125" s="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5"/>
  <sheetViews>
    <sheetView zoomScale="70" zoomScaleNormal="70" workbookViewId="0">
      <selection activeCell="D48" sqref="D48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6.85546875" bestFit="1" customWidth="1"/>
    <col min="17" max="17" width="20" bestFit="1" customWidth="1"/>
    <col min="19" max="19" width="20.140625" bestFit="1" customWidth="1"/>
    <col min="21" max="21" width="10.5703125" bestFit="1" customWidth="1"/>
    <col min="22" max="22" width="11" bestFit="1" customWidth="1"/>
  </cols>
  <sheetData>
    <row r="1" spans="1:27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27" ht="14.45" x14ac:dyDescent="0.3">
      <c r="A2" t="s">
        <v>11</v>
      </c>
      <c r="B2" s="5" t="s">
        <v>47</v>
      </c>
      <c r="C2">
        <v>30</v>
      </c>
      <c r="D2" s="1">
        <v>26400000</v>
      </c>
      <c r="E2" s="1"/>
      <c r="F2" s="1"/>
      <c r="G2" s="1"/>
    </row>
    <row r="3" spans="1:27" ht="14.45" x14ac:dyDescent="0.3">
      <c r="A3" t="s">
        <v>11</v>
      </c>
      <c r="B3" s="5" t="s">
        <v>45</v>
      </c>
      <c r="C3">
        <v>30</v>
      </c>
      <c r="D3" s="1">
        <v>26700000</v>
      </c>
      <c r="E3" s="1"/>
      <c r="G3" s="1"/>
      <c r="L3" s="1"/>
      <c r="N3" s="1"/>
    </row>
    <row r="4" spans="1:27" ht="14.45" x14ac:dyDescent="0.3">
      <c r="A4" t="s">
        <v>11</v>
      </c>
      <c r="B4" s="5" t="s">
        <v>44</v>
      </c>
      <c r="C4">
        <v>30</v>
      </c>
      <c r="D4" s="1">
        <v>27700000</v>
      </c>
      <c r="E4" s="1"/>
      <c r="F4" s="1"/>
      <c r="G4" s="1"/>
      <c r="L4" s="1"/>
      <c r="N4" s="1"/>
    </row>
    <row r="5" spans="1:27" ht="14.45" x14ac:dyDescent="0.3">
      <c r="A5" t="s">
        <v>11</v>
      </c>
      <c r="B5" s="5" t="s">
        <v>43</v>
      </c>
      <c r="C5">
        <v>30</v>
      </c>
      <c r="D5" s="1">
        <v>24500000</v>
      </c>
      <c r="E5" s="1"/>
      <c r="F5" s="1"/>
      <c r="G5" s="1"/>
      <c r="J5" s="1"/>
      <c r="L5" s="1"/>
      <c r="N5" s="1"/>
      <c r="S5" s="1"/>
      <c r="U5" s="1"/>
    </row>
    <row r="6" spans="1:27" ht="14.45" x14ac:dyDescent="0.3">
      <c r="A6" t="s">
        <v>11</v>
      </c>
      <c r="B6" s="5" t="s">
        <v>42</v>
      </c>
      <c r="C6">
        <v>30</v>
      </c>
      <c r="D6" s="1">
        <v>20100000</v>
      </c>
      <c r="E6" s="1"/>
      <c r="F6" s="1"/>
      <c r="G6" s="1"/>
      <c r="J6" s="1"/>
      <c r="L6" s="1"/>
      <c r="N6" s="1"/>
      <c r="S6" s="1"/>
      <c r="U6" s="1"/>
    </row>
    <row r="7" spans="1:27" ht="14.45" x14ac:dyDescent="0.3">
      <c r="A7" t="s">
        <v>12</v>
      </c>
      <c r="B7" s="5" t="s">
        <v>41</v>
      </c>
      <c r="C7">
        <v>30</v>
      </c>
      <c r="D7" s="1">
        <v>37700000</v>
      </c>
      <c r="E7" s="1"/>
      <c r="F7" s="1"/>
      <c r="G7" s="1"/>
      <c r="H7" s="1"/>
      <c r="J7" s="1"/>
      <c r="L7" s="1"/>
      <c r="N7" s="1"/>
      <c r="S7" s="1"/>
      <c r="U7" s="1"/>
      <c r="V7" s="1"/>
      <c r="X7" s="1"/>
    </row>
    <row r="8" spans="1:27" ht="14.45" x14ac:dyDescent="0.3">
      <c r="A8" t="s">
        <v>12</v>
      </c>
      <c r="B8" s="5" t="s">
        <v>40</v>
      </c>
      <c r="C8">
        <v>30</v>
      </c>
      <c r="D8" s="1">
        <v>38700000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X8" s="1"/>
    </row>
    <row r="9" spans="1:27" ht="14.45" x14ac:dyDescent="0.3">
      <c r="A9" t="s">
        <v>12</v>
      </c>
      <c r="B9" s="5" t="s">
        <v>39</v>
      </c>
      <c r="C9">
        <v>30</v>
      </c>
      <c r="D9" s="1">
        <v>21000000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U9" s="1"/>
      <c r="V9" s="1"/>
      <c r="X9" s="1"/>
    </row>
    <row r="10" spans="1:27" ht="14.45" x14ac:dyDescent="0.3">
      <c r="A10" t="s">
        <v>12</v>
      </c>
      <c r="B10" s="5" t="s">
        <v>38</v>
      </c>
      <c r="C10">
        <v>30</v>
      </c>
      <c r="D10" s="1">
        <v>19200000</v>
      </c>
      <c r="E10" s="1"/>
      <c r="F10" s="1"/>
      <c r="K10" s="1"/>
      <c r="L10" s="1"/>
      <c r="M10" s="1"/>
      <c r="N10" s="1"/>
      <c r="O10" s="1"/>
      <c r="P10" s="1"/>
      <c r="Q10" s="1"/>
      <c r="R10" s="1"/>
      <c r="S10" s="1"/>
      <c r="V10" s="1"/>
      <c r="X10" s="1"/>
    </row>
    <row r="11" spans="1:27" ht="14.45" x14ac:dyDescent="0.3">
      <c r="U11" s="1"/>
      <c r="V11" s="1"/>
      <c r="X11" s="1"/>
    </row>
    <row r="12" spans="1:27" ht="14.45" x14ac:dyDescent="0.3">
      <c r="D12" s="1"/>
      <c r="E12" s="1"/>
      <c r="F12" s="1"/>
      <c r="G12" s="1"/>
      <c r="Q12" s="1"/>
      <c r="V12" s="1"/>
      <c r="X12" s="1"/>
      <c r="Z12" s="1"/>
    </row>
    <row r="13" spans="1:27" ht="14.45" x14ac:dyDescent="0.3">
      <c r="D13" s="1"/>
      <c r="E13" s="1"/>
      <c r="F13" s="1"/>
      <c r="G13" s="1"/>
      <c r="Q13" s="1"/>
      <c r="U13" s="1"/>
      <c r="V13" s="1"/>
      <c r="X13" s="1"/>
      <c r="Z13" s="1"/>
    </row>
    <row r="14" spans="1:27" ht="14.45" x14ac:dyDescent="0.3">
      <c r="A14" t="s">
        <v>0</v>
      </c>
      <c r="B14" s="5" t="s">
        <v>50</v>
      </c>
      <c r="C14" t="s">
        <v>8</v>
      </c>
      <c r="D14" t="s">
        <v>1</v>
      </c>
      <c r="F14" t="s">
        <v>0</v>
      </c>
      <c r="G14" s="2" t="str">
        <f>B14&amp;"/"&amp;B1</f>
        <v>Noxa2/Tubulin</v>
      </c>
      <c r="H14" t="s">
        <v>8</v>
      </c>
      <c r="I14" t="s">
        <v>1</v>
      </c>
      <c r="L14" t="s">
        <v>3</v>
      </c>
      <c r="M14" t="s">
        <v>4</v>
      </c>
      <c r="N14" s="1" t="s">
        <v>2</v>
      </c>
      <c r="P14" t="s">
        <v>5</v>
      </c>
      <c r="Q14" t="s">
        <v>6</v>
      </c>
      <c r="V14" s="1"/>
      <c r="X14" s="1"/>
      <c r="Z14" s="1"/>
    </row>
    <row r="15" spans="1:27" ht="14.45" x14ac:dyDescent="0.3">
      <c r="A15" t="s">
        <v>11</v>
      </c>
      <c r="B15" s="5" t="s">
        <v>47</v>
      </c>
      <c r="C15">
        <v>30</v>
      </c>
      <c r="D15" s="1">
        <v>2780000</v>
      </c>
      <c r="E15" s="1"/>
      <c r="F15" t="s">
        <v>11</v>
      </c>
      <c r="G15" s="5" t="s">
        <v>47</v>
      </c>
      <c r="H15">
        <v>30</v>
      </c>
      <c r="I15" s="1">
        <f>D15/D2</f>
        <v>0.1053030303030303</v>
      </c>
      <c r="J15" s="1"/>
      <c r="L15" t="s">
        <v>11</v>
      </c>
      <c r="M15" s="1">
        <f>AVERAGE(I15:I19)</f>
        <v>7.3533655421618743E-2</v>
      </c>
      <c r="N15">
        <f>STDEV(I15:I19)</f>
        <v>2.5810919516638706E-2</v>
      </c>
      <c r="P15" t="s">
        <v>46</v>
      </c>
      <c r="Q15">
        <f>TTEST(I15:I19,I20:I23,2,3)</f>
        <v>3.2331515711031232E-2</v>
      </c>
      <c r="U15" s="1"/>
      <c r="V15" s="1"/>
      <c r="X15" s="1"/>
      <c r="Z15" s="1"/>
    </row>
    <row r="16" spans="1:27" ht="14.45" x14ac:dyDescent="0.3">
      <c r="A16" t="s">
        <v>11</v>
      </c>
      <c r="B16" s="5" t="s">
        <v>45</v>
      </c>
      <c r="C16">
        <v>30</v>
      </c>
      <c r="D16" s="1">
        <v>888000</v>
      </c>
      <c r="E16" s="1"/>
      <c r="F16" t="s">
        <v>11</v>
      </c>
      <c r="G16" s="5" t="s">
        <v>45</v>
      </c>
      <c r="H16">
        <v>30</v>
      </c>
      <c r="I16" s="1">
        <f>D16/D3</f>
        <v>3.3258426966292137E-2</v>
      </c>
      <c r="J16" s="1"/>
      <c r="L16" t="s">
        <v>12</v>
      </c>
      <c r="M16" s="1">
        <f>AVERAGE(I20:I23)</f>
        <v>0.20506880822582257</v>
      </c>
      <c r="N16">
        <f>STDEV(I20:I23)</f>
        <v>7.3894160528258312E-2</v>
      </c>
      <c r="U16" s="1"/>
      <c r="Z16" s="1"/>
      <c r="AA16" s="1"/>
    </row>
    <row r="17" spans="1:32" ht="14.45" x14ac:dyDescent="0.3">
      <c r="A17" t="s">
        <v>11</v>
      </c>
      <c r="B17" s="5" t="s">
        <v>44</v>
      </c>
      <c r="C17">
        <v>30</v>
      </c>
      <c r="D17" s="1">
        <v>2150000</v>
      </c>
      <c r="E17" s="1"/>
      <c r="F17" t="s">
        <v>11</v>
      </c>
      <c r="G17" s="5" t="s">
        <v>44</v>
      </c>
      <c r="H17">
        <v>30</v>
      </c>
      <c r="I17" s="1">
        <f>D17/D4</f>
        <v>7.7617328519855602E-2</v>
      </c>
      <c r="J17" s="1"/>
      <c r="M17" s="1"/>
      <c r="N17" s="1"/>
      <c r="Q17" s="3"/>
      <c r="U17" s="1"/>
      <c r="Z17" s="1"/>
      <c r="AA17" s="1"/>
    </row>
    <row r="18" spans="1:32" ht="14.45" x14ac:dyDescent="0.3">
      <c r="A18" t="s">
        <v>11</v>
      </c>
      <c r="B18" s="5" t="s">
        <v>43</v>
      </c>
      <c r="C18">
        <v>30</v>
      </c>
      <c r="D18" s="1">
        <v>1810000</v>
      </c>
      <c r="E18" s="1"/>
      <c r="F18" t="s">
        <v>11</v>
      </c>
      <c r="G18" s="5" t="s">
        <v>43</v>
      </c>
      <c r="H18">
        <v>30</v>
      </c>
      <c r="I18" s="1">
        <f>D18/D5</f>
        <v>7.3877551020408161E-2</v>
      </c>
      <c r="J18" s="1"/>
      <c r="N18" s="1"/>
      <c r="U18" s="1"/>
      <c r="Z18" s="1"/>
      <c r="AA18" s="1"/>
    </row>
    <row r="19" spans="1:32" ht="14.45" x14ac:dyDescent="0.3">
      <c r="A19" t="s">
        <v>11</v>
      </c>
      <c r="B19" s="5" t="s">
        <v>42</v>
      </c>
      <c r="C19">
        <v>30</v>
      </c>
      <c r="D19" s="1">
        <v>1560000</v>
      </c>
      <c r="E19" s="1"/>
      <c r="F19" t="s">
        <v>11</v>
      </c>
      <c r="G19" s="5" t="s">
        <v>42</v>
      </c>
      <c r="H19">
        <v>30</v>
      </c>
      <c r="I19" s="1">
        <f>D19/D6</f>
        <v>7.7611940298507459E-2</v>
      </c>
      <c r="J19" s="1"/>
      <c r="M19" s="1"/>
      <c r="N19" s="1"/>
      <c r="U19" s="1"/>
      <c r="Z19" s="1"/>
      <c r="AA19" s="1"/>
      <c r="AB19" s="1"/>
      <c r="AD19" s="1"/>
    </row>
    <row r="20" spans="1:32" ht="14.45" x14ac:dyDescent="0.3">
      <c r="A20" t="s">
        <v>12</v>
      </c>
      <c r="B20" s="5" t="s">
        <v>41</v>
      </c>
      <c r="C20">
        <v>30</v>
      </c>
      <c r="D20" s="1">
        <v>10300000</v>
      </c>
      <c r="E20" s="1"/>
      <c r="F20" t="s">
        <v>12</v>
      </c>
      <c r="G20" s="5" t="s">
        <v>41</v>
      </c>
      <c r="H20">
        <v>30</v>
      </c>
      <c r="I20" s="1">
        <f>D20/D7</f>
        <v>0.27320954907161804</v>
      </c>
      <c r="J20" s="1"/>
      <c r="M20" s="1">
        <f>M15/M16</f>
        <v>0.35858040068503833</v>
      </c>
      <c r="O20" s="1"/>
      <c r="U20" s="1"/>
      <c r="X20" s="1"/>
      <c r="AA20" s="1"/>
      <c r="AB20" s="1"/>
      <c r="AD20" s="1"/>
    </row>
    <row r="21" spans="1:32" ht="14.45" x14ac:dyDescent="0.3">
      <c r="A21" t="s">
        <v>12</v>
      </c>
      <c r="B21" s="5" t="s">
        <v>40</v>
      </c>
      <c r="C21">
        <v>30</v>
      </c>
      <c r="D21" s="1">
        <v>8970000</v>
      </c>
      <c r="E21" s="1"/>
      <c r="F21" t="s">
        <v>12</v>
      </c>
      <c r="G21" s="5" t="s">
        <v>40</v>
      </c>
      <c r="H21">
        <v>30</v>
      </c>
      <c r="I21" s="1">
        <f>D21/D8</f>
        <v>0.2317829457364341</v>
      </c>
      <c r="J21" s="1"/>
      <c r="U21" s="1"/>
      <c r="AA21" s="1"/>
      <c r="AB21" s="1"/>
      <c r="AD21" s="1"/>
    </row>
    <row r="22" spans="1:32" ht="14.45" x14ac:dyDescent="0.3">
      <c r="A22" t="s">
        <v>12</v>
      </c>
      <c r="B22" s="5" t="s">
        <v>39</v>
      </c>
      <c r="C22">
        <v>30</v>
      </c>
      <c r="D22" s="1">
        <v>4510000</v>
      </c>
      <c r="E22" s="1"/>
      <c r="F22" t="s">
        <v>12</v>
      </c>
      <c r="G22" s="5" t="s">
        <v>39</v>
      </c>
      <c r="H22">
        <v>30</v>
      </c>
      <c r="I22" s="1">
        <f>D22/D9</f>
        <v>0.21476190476190476</v>
      </c>
      <c r="J22" s="1"/>
      <c r="U22" s="1"/>
      <c r="V22" s="1"/>
      <c r="X22" s="1"/>
      <c r="AA22" s="1"/>
      <c r="AB22" s="1"/>
      <c r="AD22" s="1"/>
    </row>
    <row r="23" spans="1:32" ht="14.45" x14ac:dyDescent="0.3">
      <c r="A23" t="s">
        <v>12</v>
      </c>
      <c r="B23" s="5" t="s">
        <v>38</v>
      </c>
      <c r="C23">
        <v>30</v>
      </c>
      <c r="D23" s="1">
        <v>1930000</v>
      </c>
      <c r="E23" s="1"/>
      <c r="F23" t="s">
        <v>12</v>
      </c>
      <c r="G23" s="5" t="s">
        <v>38</v>
      </c>
      <c r="H23">
        <v>30</v>
      </c>
      <c r="I23" s="1">
        <f>D23/D10</f>
        <v>0.10052083333333334</v>
      </c>
      <c r="J23" s="1"/>
      <c r="U23" s="1"/>
      <c r="V23" s="1"/>
      <c r="X23" s="1"/>
      <c r="AA23" s="1"/>
      <c r="AB23" s="1"/>
      <c r="AD23" s="1"/>
    </row>
    <row r="24" spans="1:32" ht="14.45" x14ac:dyDescent="0.3">
      <c r="L24" s="3"/>
      <c r="P24" s="4"/>
      <c r="X24" s="1"/>
      <c r="AC24" s="1"/>
      <c r="AD24" s="1"/>
      <c r="AF24" s="1"/>
    </row>
    <row r="25" spans="1:32" ht="14.45" x14ac:dyDescent="0.3">
      <c r="J25" s="1"/>
      <c r="K25" s="1"/>
      <c r="M25" s="1"/>
      <c r="N25" s="1"/>
      <c r="O25" s="1"/>
      <c r="X25" s="1"/>
      <c r="AC25" s="1"/>
      <c r="AD25" s="1"/>
      <c r="AF25" s="1"/>
    </row>
    <row r="26" spans="1:32" ht="14.45" x14ac:dyDescent="0.3">
      <c r="J26" s="1"/>
      <c r="K26" s="1"/>
      <c r="M26" s="1"/>
      <c r="N26" s="1"/>
      <c r="O26" s="1"/>
      <c r="P26" s="4"/>
      <c r="X26" s="1"/>
      <c r="AC26" s="1"/>
      <c r="AD26" s="1"/>
      <c r="AF26" s="1"/>
    </row>
    <row r="27" spans="1:32" ht="14.45" x14ac:dyDescent="0.3">
      <c r="J27" s="1"/>
      <c r="K27" s="1"/>
      <c r="M27" s="1"/>
      <c r="N27" s="1"/>
      <c r="O27" s="1"/>
      <c r="P27" s="4"/>
      <c r="X27" s="1"/>
      <c r="AC27" s="1"/>
      <c r="AD27" s="1"/>
      <c r="AF27" s="1"/>
    </row>
    <row r="28" spans="1:32" ht="14.45" x14ac:dyDescent="0.3">
      <c r="J28" s="1"/>
      <c r="K28" s="1"/>
      <c r="M28" s="1"/>
      <c r="N28" s="1"/>
      <c r="O28" s="1"/>
      <c r="P28" s="4"/>
      <c r="R28" s="1"/>
      <c r="S28" s="1"/>
      <c r="X28" s="1"/>
      <c r="AC28" s="1"/>
      <c r="AD28" s="1"/>
      <c r="AF28" s="1"/>
    </row>
    <row r="29" spans="1:32" ht="14.45" x14ac:dyDescent="0.3">
      <c r="N29" s="1"/>
      <c r="O29" s="1"/>
      <c r="V29" s="1"/>
      <c r="X29" s="1"/>
      <c r="AC29" s="1"/>
      <c r="AD29" s="1"/>
      <c r="AF29" s="1"/>
    </row>
    <row r="30" spans="1:32" ht="14.45" x14ac:dyDescent="0.3">
      <c r="C30" s="1"/>
      <c r="D30" s="1"/>
      <c r="N30" s="1"/>
      <c r="O30" s="1"/>
      <c r="P30" s="4"/>
      <c r="R30" s="1"/>
      <c r="S30" s="1"/>
      <c r="T30" s="1"/>
      <c r="V30" s="1"/>
      <c r="X30" s="1"/>
      <c r="AC30" s="1"/>
      <c r="AD30" s="1"/>
      <c r="AF30" s="1"/>
    </row>
    <row r="31" spans="1:32" ht="14.45" x14ac:dyDescent="0.3">
      <c r="B31"/>
      <c r="C31" s="1"/>
      <c r="D31" s="1"/>
      <c r="N31" s="1"/>
      <c r="O31" s="1"/>
      <c r="P31" s="4"/>
      <c r="R31" s="1"/>
      <c r="S31" s="1"/>
      <c r="T31" s="1"/>
      <c r="V31" s="1"/>
      <c r="X31" s="1"/>
      <c r="AC31" s="1"/>
      <c r="AD31" s="1"/>
      <c r="AF31" s="1"/>
    </row>
    <row r="32" spans="1:32" x14ac:dyDescent="0.25">
      <c r="B32"/>
      <c r="C32" s="1"/>
      <c r="D32" s="1"/>
      <c r="N32" s="1"/>
      <c r="O32" s="1"/>
      <c r="R32" s="1"/>
      <c r="S32" s="1"/>
      <c r="T32" s="1"/>
      <c r="V32" s="1"/>
      <c r="X32" s="1"/>
      <c r="AC32" s="1"/>
      <c r="AD32" s="1"/>
      <c r="AF32" s="1"/>
    </row>
    <row r="33" spans="2:40" x14ac:dyDescent="0.25">
      <c r="B33"/>
      <c r="C33" s="1"/>
      <c r="D33" s="1"/>
      <c r="N33" s="1"/>
      <c r="O33" s="1"/>
      <c r="R33" s="1"/>
      <c r="S33" s="1"/>
      <c r="T33" s="1"/>
      <c r="V33" s="1"/>
      <c r="X33" s="1"/>
      <c r="AC33" s="1"/>
      <c r="AD33" s="1"/>
      <c r="AF33" s="1"/>
    </row>
    <row r="34" spans="2:40" x14ac:dyDescent="0.25">
      <c r="B34"/>
      <c r="C34" s="1"/>
      <c r="D34" s="1"/>
      <c r="P34" s="5"/>
      <c r="R34" s="1"/>
      <c r="S34" s="1"/>
      <c r="T34" s="1"/>
      <c r="V34" s="1"/>
      <c r="AC34" s="1"/>
      <c r="AD34" s="1"/>
      <c r="AF34" s="1"/>
    </row>
    <row r="35" spans="2:40" x14ac:dyDescent="0.25">
      <c r="B35"/>
      <c r="C35" s="1"/>
      <c r="D35" s="1"/>
      <c r="P35" s="5"/>
      <c r="R35" s="1"/>
      <c r="S35" s="1"/>
      <c r="T35" s="1"/>
      <c r="V35" s="1"/>
      <c r="AC35" s="1"/>
      <c r="AD35" s="1"/>
      <c r="AF35" s="1"/>
    </row>
    <row r="36" spans="2:40" x14ac:dyDescent="0.25">
      <c r="B36"/>
      <c r="P36" s="5"/>
      <c r="R36" s="1"/>
      <c r="S36" s="1"/>
      <c r="T36" s="1"/>
      <c r="V36" s="1"/>
      <c r="AB36" s="1"/>
      <c r="AC36" s="1"/>
      <c r="AD36" s="1"/>
      <c r="AF36" s="1"/>
    </row>
    <row r="37" spans="2:40" x14ac:dyDescent="0.25">
      <c r="B37"/>
      <c r="P37" s="5"/>
      <c r="R37" s="1"/>
      <c r="S37" s="1"/>
      <c r="T37" s="1"/>
      <c r="V37" s="1"/>
      <c r="AB37" s="1"/>
      <c r="AC37" s="1"/>
      <c r="AD37" s="1"/>
      <c r="AF37" s="1"/>
    </row>
    <row r="38" spans="2:40" x14ac:dyDescent="0.25">
      <c r="B38"/>
      <c r="P38" s="5"/>
      <c r="R38" s="1"/>
      <c r="S38" s="1"/>
      <c r="T38" s="1"/>
      <c r="V38" s="1"/>
      <c r="Y38" s="1"/>
      <c r="AB38" s="1"/>
      <c r="AC38" s="1"/>
      <c r="AD38" s="1"/>
      <c r="AF38" s="1"/>
      <c r="AK38" s="1"/>
      <c r="AL38" s="1"/>
      <c r="AN38" s="1"/>
    </row>
    <row r="39" spans="2:40" x14ac:dyDescent="0.25">
      <c r="B39"/>
      <c r="O39" s="1"/>
      <c r="P39" s="5"/>
      <c r="R39" s="1"/>
      <c r="S39" s="1"/>
      <c r="T39" s="1"/>
      <c r="X39" s="1"/>
      <c r="Y39" s="1"/>
      <c r="AB39" s="1"/>
      <c r="AC39" s="1"/>
      <c r="AD39" s="1"/>
      <c r="AF39" s="1"/>
      <c r="AK39" s="1"/>
      <c r="AL39" s="1"/>
      <c r="AN39" s="1"/>
    </row>
    <row r="40" spans="2:40" x14ac:dyDescent="0.25">
      <c r="B40"/>
      <c r="O40" s="1"/>
      <c r="P40" s="5"/>
      <c r="R40" s="1"/>
      <c r="S40" s="1"/>
      <c r="T40" s="1"/>
      <c r="V40" s="1"/>
      <c r="X40" s="1"/>
      <c r="Y40" s="1"/>
      <c r="AB40" s="1"/>
      <c r="AC40" s="1"/>
      <c r="AD40" s="1"/>
      <c r="AF40" s="1"/>
      <c r="AK40" s="1"/>
      <c r="AL40" s="1"/>
      <c r="AN40" s="1"/>
    </row>
    <row r="41" spans="2:40" x14ac:dyDescent="0.25">
      <c r="B41"/>
      <c r="O41" s="1"/>
      <c r="P41" s="5"/>
      <c r="R41" s="1"/>
      <c r="S41" s="1"/>
      <c r="T41" s="1"/>
      <c r="V41" s="1"/>
      <c r="X41" s="1"/>
      <c r="Y41" s="1"/>
      <c r="AB41" s="1"/>
      <c r="AC41" s="1"/>
      <c r="AD41" s="1"/>
      <c r="AF41" s="1"/>
      <c r="AK41" s="1"/>
      <c r="AL41" s="1"/>
      <c r="AN41" s="1"/>
    </row>
    <row r="42" spans="2:40" x14ac:dyDescent="0.25">
      <c r="B42"/>
      <c r="O42" s="1"/>
      <c r="P42" s="5"/>
      <c r="R42" s="1"/>
      <c r="S42" s="1"/>
      <c r="T42" s="1"/>
      <c r="V42" s="1"/>
      <c r="X42" s="1"/>
      <c r="Y42" s="1"/>
      <c r="AB42" s="1"/>
      <c r="AC42" s="1"/>
      <c r="AD42" s="1"/>
      <c r="AF42" s="1"/>
      <c r="AK42" s="1"/>
      <c r="AL42" s="1"/>
      <c r="AN42" s="1"/>
    </row>
    <row r="43" spans="2:40" x14ac:dyDescent="0.25">
      <c r="B43"/>
      <c r="O43" s="1"/>
      <c r="P43" s="5"/>
      <c r="R43" s="1"/>
      <c r="S43" s="1"/>
      <c r="T43" s="1"/>
      <c r="V43" s="1"/>
      <c r="Y43" s="1"/>
      <c r="AB43" s="1"/>
      <c r="AC43" s="1"/>
      <c r="AD43" s="1"/>
      <c r="AF43" s="1"/>
      <c r="AK43" s="1"/>
      <c r="AL43" s="1"/>
      <c r="AN43" s="1"/>
    </row>
    <row r="44" spans="2:40" x14ac:dyDescent="0.25">
      <c r="B44"/>
      <c r="O44" s="1"/>
      <c r="P44" s="5"/>
      <c r="R44" s="1"/>
      <c r="S44" s="1"/>
      <c r="T44" s="1"/>
      <c r="V44" s="1"/>
      <c r="Y44" s="1"/>
      <c r="AB44" s="1"/>
      <c r="AC44" s="1"/>
      <c r="AD44" s="1"/>
      <c r="AF44" s="1"/>
      <c r="AK44" s="1"/>
      <c r="AL44" s="1"/>
      <c r="AN44" s="1"/>
    </row>
    <row r="45" spans="2:40" x14ac:dyDescent="0.25">
      <c r="B45"/>
      <c r="O45" s="1"/>
      <c r="P45" s="5"/>
      <c r="R45" s="1"/>
      <c r="S45" s="1"/>
      <c r="T45" s="1"/>
      <c r="V45" s="1"/>
      <c r="Y45" s="1"/>
      <c r="AB45" s="1"/>
      <c r="AC45" s="1"/>
      <c r="AD45" s="1"/>
      <c r="AF45" s="1"/>
      <c r="AK45" s="1"/>
      <c r="AL45" s="1"/>
      <c r="AN45" s="1"/>
    </row>
    <row r="46" spans="2:40" x14ac:dyDescent="0.25">
      <c r="B46"/>
      <c r="O46" s="1"/>
      <c r="P46" s="5"/>
      <c r="T46" s="1"/>
      <c r="V46" s="1"/>
      <c r="Y46" s="1"/>
      <c r="AB46" s="1"/>
      <c r="AC46" s="1"/>
      <c r="AD46" s="1"/>
      <c r="AF46" s="1"/>
      <c r="AK46" s="1"/>
      <c r="AL46" s="1"/>
      <c r="AN46" s="1"/>
    </row>
    <row r="47" spans="2:40" x14ac:dyDescent="0.25">
      <c r="B47"/>
      <c r="H47" s="1"/>
      <c r="J47" s="1"/>
      <c r="K47" s="1"/>
      <c r="P47" s="5"/>
      <c r="R47" s="1"/>
      <c r="T47" s="1"/>
      <c r="V47" s="1"/>
      <c r="AB47" s="1"/>
      <c r="AC47" s="1"/>
      <c r="AD47" s="1"/>
      <c r="AF47" s="1"/>
      <c r="AK47" s="1"/>
      <c r="AL47" s="1"/>
      <c r="AN47" s="1"/>
    </row>
    <row r="48" spans="2:40" x14ac:dyDescent="0.25">
      <c r="B48"/>
      <c r="H48" s="1"/>
      <c r="J48" s="1"/>
      <c r="K48" s="1"/>
      <c r="P48" s="5"/>
      <c r="R48" s="1"/>
      <c r="S48" s="1"/>
      <c r="AB48" s="1"/>
      <c r="AC48" s="1"/>
      <c r="AD48" s="1"/>
      <c r="AF48" s="1"/>
      <c r="AK48" s="1"/>
      <c r="AL48" s="1"/>
      <c r="AN48" s="1"/>
    </row>
    <row r="49" spans="2:42" x14ac:dyDescent="0.25">
      <c r="B49"/>
      <c r="H49" s="1"/>
      <c r="J49" s="1"/>
      <c r="K49" s="1"/>
      <c r="R49" s="1"/>
      <c r="S49" s="1"/>
      <c r="Z49" s="1"/>
      <c r="AB49" s="1"/>
      <c r="AC49" s="1"/>
      <c r="AD49" s="1"/>
      <c r="AF49" s="1"/>
      <c r="AK49" s="1"/>
      <c r="AL49" s="1"/>
      <c r="AN49" s="1"/>
    </row>
    <row r="50" spans="2:42" x14ac:dyDescent="0.25">
      <c r="B50"/>
      <c r="H50" s="1"/>
      <c r="J50" s="1"/>
      <c r="K50" s="1"/>
      <c r="R50" s="1"/>
      <c r="S50" s="1"/>
      <c r="V50" s="1"/>
      <c r="AB50" s="1"/>
      <c r="AC50" s="1"/>
      <c r="AD50" s="1"/>
      <c r="AF50" s="1"/>
      <c r="AK50" s="1"/>
      <c r="AL50" s="1"/>
      <c r="AN50" s="1"/>
    </row>
    <row r="51" spans="2:42" x14ac:dyDescent="0.25">
      <c r="B51"/>
      <c r="H51" s="1"/>
      <c r="J51" s="1"/>
      <c r="K51" s="1"/>
      <c r="R51" s="1"/>
      <c r="S51" s="1"/>
      <c r="V51" s="1"/>
      <c r="AB51" s="1"/>
      <c r="AK51" s="1"/>
      <c r="AL51" s="1"/>
      <c r="AN51" s="1"/>
    </row>
    <row r="52" spans="2:42" x14ac:dyDescent="0.25">
      <c r="B52"/>
      <c r="H52" s="1"/>
      <c r="J52" s="1"/>
      <c r="K52" s="1"/>
      <c r="AK52" s="1"/>
      <c r="AL52" s="1"/>
      <c r="AN52" s="1"/>
    </row>
    <row r="53" spans="2:42" x14ac:dyDescent="0.25">
      <c r="B53"/>
      <c r="H53" s="1"/>
      <c r="J53" s="1"/>
      <c r="K53" s="1"/>
      <c r="U53" s="1"/>
      <c r="V53" s="1"/>
      <c r="AC53" s="1"/>
      <c r="AL53" s="1"/>
      <c r="AM53" s="1"/>
      <c r="AO53" s="1"/>
    </row>
    <row r="54" spans="2:42" x14ac:dyDescent="0.25">
      <c r="B54"/>
      <c r="H54" s="1"/>
      <c r="J54" s="1"/>
      <c r="K54" s="1"/>
      <c r="V54" s="1"/>
      <c r="AB54" s="1"/>
      <c r="AK54" s="1"/>
      <c r="AL54" s="1"/>
      <c r="AN54" s="1"/>
    </row>
    <row r="55" spans="2:42" x14ac:dyDescent="0.25">
      <c r="B55"/>
      <c r="H55" s="1"/>
      <c r="J55" s="1"/>
      <c r="K55" s="1"/>
      <c r="U55" s="1"/>
      <c r="W55" s="1"/>
      <c r="AL55" s="1"/>
      <c r="AM55" s="1"/>
      <c r="AO55" s="1"/>
    </row>
    <row r="56" spans="2:42" x14ac:dyDescent="0.25">
      <c r="B56"/>
      <c r="H56" s="1"/>
      <c r="J56" s="1"/>
      <c r="V56" s="1"/>
      <c r="AK56" s="1"/>
      <c r="AL56" s="1"/>
      <c r="AN56" s="1"/>
    </row>
    <row r="57" spans="2:42" x14ac:dyDescent="0.25">
      <c r="B57"/>
      <c r="H57" s="1"/>
      <c r="J57" s="1"/>
      <c r="U57" s="1"/>
      <c r="V57" s="1"/>
      <c r="AL57" s="1"/>
      <c r="AM57" s="1"/>
      <c r="AO57" s="1"/>
    </row>
    <row r="58" spans="2:42" x14ac:dyDescent="0.25">
      <c r="B58"/>
      <c r="H58" s="1"/>
      <c r="J58" s="1"/>
      <c r="L58" s="1"/>
      <c r="V58" s="1"/>
      <c r="AK58" s="1"/>
      <c r="AL58" s="1"/>
      <c r="AN58" s="1"/>
    </row>
    <row r="59" spans="2:42" x14ac:dyDescent="0.25">
      <c r="B59"/>
      <c r="H59" s="1"/>
      <c r="J59" s="1"/>
      <c r="L59" s="1"/>
      <c r="N59" s="1"/>
      <c r="O59" s="1"/>
      <c r="AM59" s="1"/>
      <c r="AN59" s="1"/>
      <c r="AP59" s="1"/>
    </row>
    <row r="60" spans="2:42" x14ac:dyDescent="0.25">
      <c r="B60"/>
      <c r="J60" s="1"/>
      <c r="L60" s="1"/>
      <c r="N60" s="1"/>
      <c r="U60" s="1"/>
      <c r="V60" s="1"/>
      <c r="AK60" s="1"/>
      <c r="AL60" s="1"/>
      <c r="AN60" s="1"/>
    </row>
    <row r="61" spans="2:42" x14ac:dyDescent="0.25">
      <c r="J61" s="1"/>
      <c r="L61" s="1"/>
      <c r="N61" s="1"/>
      <c r="O61" s="1"/>
      <c r="U61" s="1"/>
      <c r="AL61" s="1"/>
      <c r="AM61" s="1"/>
      <c r="AO61" s="1"/>
    </row>
    <row r="62" spans="2:42" x14ac:dyDescent="0.25">
      <c r="B62"/>
      <c r="J62" s="1"/>
      <c r="K62" s="1"/>
      <c r="L62" s="1"/>
      <c r="M62" s="1"/>
      <c r="N62" s="1"/>
      <c r="R62" s="1"/>
      <c r="S62" s="1"/>
      <c r="V62" s="1"/>
      <c r="AK62" s="1"/>
      <c r="AL62" s="1"/>
      <c r="AN62" s="1"/>
    </row>
    <row r="63" spans="2:42" x14ac:dyDescent="0.25">
      <c r="B63"/>
      <c r="J63" s="1"/>
      <c r="K63" s="1"/>
      <c r="L63" s="1"/>
      <c r="M63" s="1"/>
      <c r="N63" s="1"/>
      <c r="O63" s="1"/>
      <c r="P63" s="1"/>
      <c r="S63" s="1"/>
      <c r="T63" s="1"/>
      <c r="V63" s="1"/>
      <c r="AL63" s="1"/>
      <c r="AM63" s="1"/>
      <c r="AO63" s="1"/>
    </row>
    <row r="64" spans="2:42" x14ac:dyDescent="0.25">
      <c r="B64"/>
      <c r="J64" s="1"/>
      <c r="K64" s="1"/>
      <c r="L64" s="1"/>
      <c r="M64" s="1"/>
      <c r="N64" s="1"/>
      <c r="O64" s="1"/>
      <c r="Q64" s="1"/>
      <c r="R64" s="1"/>
      <c r="S64" s="1"/>
      <c r="AK64" s="1"/>
      <c r="AL64" s="1"/>
      <c r="AN64" s="1"/>
    </row>
    <row r="65" spans="2:41" x14ac:dyDescent="0.25">
      <c r="B65"/>
      <c r="J65" s="1"/>
      <c r="K65" s="1"/>
      <c r="L65" s="1"/>
      <c r="M65" s="1"/>
      <c r="N65" s="1"/>
      <c r="O65" s="1"/>
      <c r="P65" s="1"/>
      <c r="S65" s="1"/>
      <c r="T65" s="1"/>
      <c r="AL65" s="1"/>
      <c r="AM65" s="1"/>
      <c r="AO65" s="1"/>
    </row>
    <row r="66" spans="2:41" x14ac:dyDescent="0.25">
      <c r="B66"/>
      <c r="J66" s="1"/>
      <c r="K66" s="1"/>
      <c r="L66" s="1"/>
      <c r="M66" s="1"/>
      <c r="N66" s="1"/>
      <c r="O66" s="1"/>
      <c r="R66" s="1"/>
      <c r="S66" s="1"/>
      <c r="AK66" s="1"/>
      <c r="AL66" s="1"/>
      <c r="AN66" s="1"/>
    </row>
    <row r="67" spans="2:41" x14ac:dyDescent="0.25">
      <c r="B67"/>
      <c r="K67" s="1"/>
      <c r="M67" s="1"/>
      <c r="O67" s="1"/>
      <c r="Q67" s="1"/>
      <c r="R67" s="1"/>
      <c r="S67" s="1"/>
      <c r="AK67" s="1"/>
      <c r="AL67" s="1"/>
      <c r="AN67" s="1"/>
    </row>
    <row r="68" spans="2:41" x14ac:dyDescent="0.25">
      <c r="B68"/>
      <c r="K68" s="1"/>
      <c r="M68" s="1"/>
      <c r="O68" s="1"/>
      <c r="R68" s="1"/>
      <c r="S68" s="1"/>
      <c r="AK68" s="1"/>
      <c r="AL68" s="1"/>
      <c r="AN68" s="1"/>
    </row>
    <row r="69" spans="2:41" x14ac:dyDescent="0.25">
      <c r="B69"/>
      <c r="K69" s="1"/>
      <c r="M69" s="1"/>
      <c r="O69" s="1"/>
      <c r="R69" s="1"/>
      <c r="S69" s="1"/>
      <c r="AK69" s="1"/>
      <c r="AL69" s="1"/>
      <c r="AN69" s="1"/>
    </row>
    <row r="70" spans="2:41" x14ac:dyDescent="0.25">
      <c r="B70"/>
      <c r="K70" s="1"/>
      <c r="M70" s="1"/>
      <c r="O70" s="1"/>
      <c r="R70" s="1"/>
      <c r="S70" s="1"/>
    </row>
    <row r="71" spans="2:41" x14ac:dyDescent="0.25">
      <c r="B71"/>
      <c r="O71" s="1"/>
      <c r="R71" s="1"/>
      <c r="S71" s="1"/>
    </row>
    <row r="72" spans="2:41" x14ac:dyDescent="0.25">
      <c r="B72"/>
      <c r="R72" s="1"/>
      <c r="S72" s="1"/>
    </row>
    <row r="73" spans="2:41" x14ac:dyDescent="0.25">
      <c r="B73"/>
      <c r="R73" s="1"/>
      <c r="S73" s="1"/>
    </row>
    <row r="74" spans="2:41" x14ac:dyDescent="0.25">
      <c r="B74"/>
      <c r="R74" s="1"/>
      <c r="S74" s="1"/>
    </row>
    <row r="75" spans="2:41" x14ac:dyDescent="0.25">
      <c r="B75"/>
      <c r="R75" s="1"/>
      <c r="S75" s="1"/>
    </row>
    <row r="76" spans="2:41" x14ac:dyDescent="0.25">
      <c r="B76"/>
      <c r="R76" s="1"/>
      <c r="S76" s="1"/>
    </row>
    <row r="77" spans="2:41" x14ac:dyDescent="0.25">
      <c r="B77"/>
      <c r="R77" s="1"/>
      <c r="S77" s="1"/>
    </row>
    <row r="78" spans="2:41" x14ac:dyDescent="0.25">
      <c r="B78"/>
      <c r="F78" s="1"/>
      <c r="I78" s="1"/>
      <c r="R78" s="1"/>
      <c r="S78" s="1"/>
    </row>
    <row r="79" spans="2:41" x14ac:dyDescent="0.25">
      <c r="B79"/>
      <c r="F79" s="1"/>
      <c r="H79" s="1"/>
      <c r="J79" s="1"/>
      <c r="S79" s="1"/>
      <c r="T79" s="1"/>
    </row>
    <row r="80" spans="2:41" x14ac:dyDescent="0.25">
      <c r="B80"/>
      <c r="F80" s="1"/>
      <c r="I80" s="1"/>
      <c r="S80" s="1"/>
    </row>
    <row r="81" spans="2:20" x14ac:dyDescent="0.25">
      <c r="B81"/>
      <c r="F81" s="1"/>
      <c r="H81" s="1"/>
      <c r="J81" s="1"/>
      <c r="T81" s="1"/>
    </row>
    <row r="82" spans="2:20" x14ac:dyDescent="0.25">
      <c r="B82"/>
      <c r="F82" s="1"/>
      <c r="I82" s="1"/>
      <c r="S82" s="1"/>
    </row>
    <row r="83" spans="2:20" x14ac:dyDescent="0.25">
      <c r="B83"/>
      <c r="F83" s="1"/>
      <c r="H83" s="1"/>
      <c r="J83" s="1"/>
      <c r="T83" s="1"/>
    </row>
    <row r="84" spans="2:20" x14ac:dyDescent="0.25">
      <c r="B84"/>
      <c r="F84" s="1"/>
      <c r="I84" s="1"/>
      <c r="S84" s="1"/>
    </row>
    <row r="85" spans="2:20" x14ac:dyDescent="0.25">
      <c r="B85"/>
      <c r="F85" s="1"/>
      <c r="H85" s="1"/>
      <c r="J85" s="1"/>
      <c r="T85" s="1"/>
    </row>
    <row r="86" spans="2:20" x14ac:dyDescent="0.25">
      <c r="B86"/>
      <c r="F86" s="1"/>
      <c r="I86" s="1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S89" s="1"/>
    </row>
    <row r="90" spans="2:20" x14ac:dyDescent="0.25">
      <c r="B90"/>
      <c r="S90" s="1"/>
    </row>
    <row r="91" spans="2:20" x14ac:dyDescent="0.25">
      <c r="B91"/>
      <c r="S91" s="1"/>
    </row>
    <row r="92" spans="2:20" x14ac:dyDescent="0.25">
      <c r="B92"/>
      <c r="G92" s="1"/>
      <c r="S92" s="1"/>
    </row>
    <row r="93" spans="2:20" x14ac:dyDescent="0.25">
      <c r="B93"/>
      <c r="G93" s="1"/>
      <c r="Q93" s="1"/>
      <c r="S93" s="1"/>
    </row>
    <row r="94" spans="2:20" x14ac:dyDescent="0.25">
      <c r="B94"/>
      <c r="G94" s="1"/>
      <c r="Q94" s="1"/>
      <c r="S94" s="1"/>
    </row>
    <row r="95" spans="2:20" x14ac:dyDescent="0.25">
      <c r="B95"/>
      <c r="G95" s="1"/>
      <c r="Q95" s="1"/>
      <c r="S95" s="1"/>
    </row>
    <row r="96" spans="2:20" x14ac:dyDescent="0.25">
      <c r="B96"/>
      <c r="G96" s="1"/>
      <c r="Q96" s="1"/>
      <c r="S96" s="1"/>
    </row>
    <row r="97" spans="2:20" x14ac:dyDescent="0.25">
      <c r="B97"/>
      <c r="D97" s="1"/>
      <c r="Q97" s="1"/>
      <c r="R97" s="1"/>
      <c r="S97" s="1"/>
      <c r="T97" s="1"/>
    </row>
    <row r="98" spans="2:20" x14ac:dyDescent="0.25">
      <c r="B98"/>
      <c r="D98" s="1"/>
      <c r="Q98" s="1"/>
      <c r="R98" s="1"/>
      <c r="S98" s="1"/>
      <c r="T98" s="1"/>
    </row>
    <row r="99" spans="2:20" x14ac:dyDescent="0.25">
      <c r="B99"/>
      <c r="D99" s="1"/>
      <c r="Q99" s="1"/>
      <c r="R99" s="1"/>
      <c r="S99" s="1"/>
      <c r="T99" s="1"/>
    </row>
    <row r="100" spans="2:20" x14ac:dyDescent="0.25">
      <c r="B100"/>
      <c r="D100" s="1"/>
      <c r="R100" s="1"/>
      <c r="S100" s="1"/>
      <c r="T100" s="1"/>
    </row>
    <row r="101" spans="2:20" x14ac:dyDescent="0.25">
      <c r="D101" s="1"/>
      <c r="R101" s="1"/>
      <c r="T101" s="1"/>
    </row>
    <row r="102" spans="2:20" x14ac:dyDescent="0.25">
      <c r="D102" s="1"/>
    </row>
    <row r="103" spans="2:20" x14ac:dyDescent="0.25">
      <c r="D103" s="1"/>
    </row>
    <row r="104" spans="2:20" x14ac:dyDescent="0.25">
      <c r="D104" s="1"/>
    </row>
    <row r="105" spans="2:20" x14ac:dyDescent="0.25">
      <c r="D105" s="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6"/>
  <sheetViews>
    <sheetView zoomScale="55" zoomScaleNormal="55" workbookViewId="0">
      <selection activeCell="S30" sqref="S30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7.8554687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>
        <v>14518</v>
      </c>
      <c r="C2">
        <v>50</v>
      </c>
      <c r="D2" s="1">
        <v>19200000</v>
      </c>
      <c r="E2" s="1"/>
      <c r="F2" s="1"/>
      <c r="G2" s="1"/>
    </row>
    <row r="3" spans="1:35" ht="14.45" x14ac:dyDescent="0.3">
      <c r="A3" t="s">
        <v>11</v>
      </c>
      <c r="B3" s="5">
        <v>16214</v>
      </c>
      <c r="C3">
        <v>50</v>
      </c>
      <c r="D3" s="1">
        <v>24300000</v>
      </c>
      <c r="E3" s="1"/>
      <c r="G3" s="1"/>
      <c r="L3" s="1"/>
      <c r="N3" s="1"/>
    </row>
    <row r="4" spans="1:35" ht="14.45" x14ac:dyDescent="0.3">
      <c r="A4" t="s">
        <v>11</v>
      </c>
      <c r="B4" s="5">
        <v>16216</v>
      </c>
      <c r="C4">
        <v>50</v>
      </c>
      <c r="D4" s="1">
        <v>20100000</v>
      </c>
      <c r="E4" s="1"/>
      <c r="F4" s="1"/>
      <c r="G4" s="1"/>
      <c r="L4" s="1"/>
      <c r="N4" s="1"/>
    </row>
    <row r="5" spans="1:35" ht="14.45" x14ac:dyDescent="0.3">
      <c r="A5" t="s">
        <v>11</v>
      </c>
      <c r="B5" s="5">
        <v>16220</v>
      </c>
      <c r="C5">
        <v>50</v>
      </c>
      <c r="D5" s="1">
        <v>20100000</v>
      </c>
      <c r="E5" s="1"/>
      <c r="F5" s="1"/>
      <c r="G5" s="1"/>
      <c r="J5" s="1"/>
      <c r="L5" s="1"/>
      <c r="N5" s="1"/>
      <c r="S5" s="1"/>
      <c r="V5" s="1"/>
      <c r="W5" s="1"/>
    </row>
    <row r="6" spans="1:35" ht="14.45" x14ac:dyDescent="0.3">
      <c r="A6" t="s">
        <v>12</v>
      </c>
      <c r="B6" s="5">
        <v>2131</v>
      </c>
      <c r="C6">
        <v>50</v>
      </c>
      <c r="D6" s="1">
        <v>16700000</v>
      </c>
      <c r="E6" s="1"/>
      <c r="F6" s="1"/>
      <c r="G6" s="1"/>
      <c r="J6" s="1"/>
      <c r="L6" s="1"/>
      <c r="N6" s="1"/>
      <c r="S6" s="1"/>
      <c r="V6" s="1"/>
      <c r="W6" s="1"/>
    </row>
    <row r="7" spans="1:35" ht="14.45" x14ac:dyDescent="0.3">
      <c r="A7" t="s">
        <v>12</v>
      </c>
      <c r="B7" s="5">
        <v>2184</v>
      </c>
      <c r="C7">
        <v>50</v>
      </c>
      <c r="D7" s="1">
        <v>18800000</v>
      </c>
      <c r="E7" s="1"/>
      <c r="F7" s="1"/>
      <c r="G7" s="1"/>
      <c r="H7" s="1"/>
      <c r="J7" s="1"/>
      <c r="L7" s="1"/>
      <c r="N7" s="1"/>
      <c r="S7" s="1"/>
      <c r="V7" s="1"/>
      <c r="W7" s="1"/>
    </row>
    <row r="8" spans="1:35" ht="14.45" x14ac:dyDescent="0.3">
      <c r="A8" t="s">
        <v>12</v>
      </c>
      <c r="B8" s="5">
        <v>3715</v>
      </c>
      <c r="C8">
        <v>50</v>
      </c>
      <c r="D8" s="1">
        <v>20200000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W8" s="1"/>
    </row>
    <row r="9" spans="1:35" ht="14.45" x14ac:dyDescent="0.3">
      <c r="A9" t="s">
        <v>12</v>
      </c>
      <c r="B9" s="5">
        <v>13068</v>
      </c>
      <c r="C9">
        <v>50</v>
      </c>
      <c r="D9" s="1">
        <v>24600000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V9" s="1"/>
      <c r="W9" s="1"/>
    </row>
    <row r="10" spans="1:35" ht="14.45" x14ac:dyDescent="0.3">
      <c r="D10" s="1"/>
      <c r="E10" s="1"/>
      <c r="F10" s="1"/>
      <c r="G10" s="1"/>
      <c r="Q10" s="1"/>
      <c r="V10" s="1"/>
      <c r="W10" s="1"/>
      <c r="AB10" s="1"/>
      <c r="AC10" s="1"/>
      <c r="AD10" s="1"/>
      <c r="AF10" s="1"/>
    </row>
    <row r="11" spans="1:35" ht="14.45" x14ac:dyDescent="0.3">
      <c r="D11" s="1"/>
      <c r="E11" s="1"/>
      <c r="F11" s="1"/>
      <c r="G11" s="1"/>
      <c r="Q11" s="1"/>
      <c r="V11" s="5"/>
      <c r="W11" s="1"/>
      <c r="X11" s="1"/>
      <c r="AB11" s="1"/>
      <c r="AC11" s="1"/>
      <c r="AD11" s="1"/>
      <c r="AF11" s="1"/>
    </row>
    <row r="12" spans="1:35" ht="14.45" x14ac:dyDescent="0.3">
      <c r="A12" t="s">
        <v>0</v>
      </c>
      <c r="B12" s="5" t="s">
        <v>31</v>
      </c>
      <c r="C12" t="s">
        <v>8</v>
      </c>
      <c r="D12" t="s">
        <v>1</v>
      </c>
      <c r="F12" t="s">
        <v>0</v>
      </c>
      <c r="G12" s="2" t="s">
        <v>31</v>
      </c>
      <c r="H12" t="s">
        <v>8</v>
      </c>
      <c r="I12" t="s">
        <v>1</v>
      </c>
      <c r="L12" t="s">
        <v>3</v>
      </c>
      <c r="M12" t="s">
        <v>4</v>
      </c>
      <c r="N12" s="1" t="s">
        <v>2</v>
      </c>
      <c r="P12" t="s">
        <v>5</v>
      </c>
      <c r="Q12" t="s">
        <v>6</v>
      </c>
      <c r="V12" s="5"/>
      <c r="Z12" s="1"/>
      <c r="AA12" s="1"/>
    </row>
    <row r="13" spans="1:35" ht="14.45" x14ac:dyDescent="0.3">
      <c r="A13" t="s">
        <v>11</v>
      </c>
      <c r="B13" s="5">
        <v>14518</v>
      </c>
      <c r="C13">
        <v>50</v>
      </c>
      <c r="D13" s="1">
        <v>16800000</v>
      </c>
      <c r="E13" s="1"/>
      <c r="F13" t="s">
        <v>11</v>
      </c>
      <c r="G13" s="5">
        <v>14518</v>
      </c>
      <c r="H13">
        <v>50</v>
      </c>
      <c r="I13" s="1">
        <f t="shared" ref="I13:I20" si="0">D13/D2</f>
        <v>0.875</v>
      </c>
      <c r="J13" s="1"/>
      <c r="L13" t="s">
        <v>11</v>
      </c>
      <c r="M13" s="1">
        <f>AVERAGE(I13:I16)</f>
        <v>0.76306545973834528</v>
      </c>
      <c r="N13">
        <f>STDEV(I13:I16)</f>
        <v>0.15655190207381983</v>
      </c>
      <c r="P13" t="str">
        <f>F13&amp;" vs "&amp;F17</f>
        <v>Patient vs Control</v>
      </c>
      <c r="Q13">
        <f>TTEST(I13:I16,I17:I20,2,2)</f>
        <v>0.1991467569489761</v>
      </c>
      <c r="U13" s="1"/>
      <c r="V13" s="5"/>
      <c r="Z13" s="1"/>
      <c r="AA13" s="1"/>
    </row>
    <row r="14" spans="1:35" ht="14.45" x14ac:dyDescent="0.3">
      <c r="A14" t="s">
        <v>11</v>
      </c>
      <c r="B14" s="5">
        <v>16214</v>
      </c>
      <c r="C14">
        <v>50</v>
      </c>
      <c r="D14" s="1">
        <v>14100000</v>
      </c>
      <c r="E14" s="1"/>
      <c r="F14" t="s">
        <v>11</v>
      </c>
      <c r="G14" s="5">
        <v>16214</v>
      </c>
      <c r="H14">
        <v>50</v>
      </c>
      <c r="I14" s="1">
        <f t="shared" si="0"/>
        <v>0.58024691358024694</v>
      </c>
      <c r="J14" s="1"/>
      <c r="L14" t="s">
        <v>12</v>
      </c>
      <c r="M14" s="1">
        <f>AVERAGE(I17:I20)</f>
        <v>0.937166405370498</v>
      </c>
      <c r="N14">
        <f>STDEV(I17:I20)</f>
        <v>0.18364736430631362</v>
      </c>
      <c r="U14" s="1"/>
      <c r="V14" s="5"/>
      <c r="Z14" s="1"/>
      <c r="AA14" s="1"/>
      <c r="AH14" s="1"/>
      <c r="AI14" s="1"/>
    </row>
    <row r="15" spans="1:35" ht="14.45" x14ac:dyDescent="0.3">
      <c r="A15" t="s">
        <v>11</v>
      </c>
      <c r="B15" s="5">
        <v>16216</v>
      </c>
      <c r="C15">
        <v>50</v>
      </c>
      <c r="D15" s="1">
        <v>18300000</v>
      </c>
      <c r="E15" s="1"/>
      <c r="F15" t="s">
        <v>11</v>
      </c>
      <c r="G15" s="5">
        <v>16216</v>
      </c>
      <c r="H15">
        <v>50</v>
      </c>
      <c r="I15" s="1">
        <f t="shared" si="0"/>
        <v>0.91044776119402981</v>
      </c>
      <c r="J15" s="1"/>
      <c r="M15" s="1"/>
      <c r="N15" s="1"/>
      <c r="Q15" s="3"/>
      <c r="U15" s="1"/>
      <c r="V15" s="1"/>
      <c r="Z15" s="1"/>
      <c r="AA15" s="1"/>
      <c r="AH15" s="1"/>
      <c r="AI15" s="1"/>
    </row>
    <row r="16" spans="1:35" ht="14.45" x14ac:dyDescent="0.3">
      <c r="A16" t="s">
        <v>11</v>
      </c>
      <c r="B16" s="5">
        <v>16220</v>
      </c>
      <c r="C16">
        <v>50</v>
      </c>
      <c r="D16" s="1">
        <v>13800000</v>
      </c>
      <c r="E16" s="1"/>
      <c r="F16" t="s">
        <v>11</v>
      </c>
      <c r="G16" s="5">
        <v>16220</v>
      </c>
      <c r="H16">
        <v>50</v>
      </c>
      <c r="I16" s="1">
        <f t="shared" si="0"/>
        <v>0.68656716417910446</v>
      </c>
      <c r="J16" s="1"/>
      <c r="N16" s="1"/>
      <c r="V16" s="1"/>
      <c r="X16" s="1"/>
      <c r="Y16" s="1"/>
      <c r="Z16" s="1"/>
      <c r="AA16" s="1"/>
      <c r="AD16" s="1"/>
      <c r="AH16" s="1"/>
      <c r="AI16" s="1"/>
    </row>
    <row r="17" spans="1:40" ht="14.45" x14ac:dyDescent="0.3">
      <c r="A17" t="s">
        <v>12</v>
      </c>
      <c r="B17" s="5">
        <v>2131</v>
      </c>
      <c r="C17">
        <v>50</v>
      </c>
      <c r="D17" s="1">
        <v>14700000</v>
      </c>
      <c r="E17" s="1"/>
      <c r="F17" t="s">
        <v>12</v>
      </c>
      <c r="G17" s="5">
        <v>2131</v>
      </c>
      <c r="H17">
        <v>50</v>
      </c>
      <c r="I17" s="1">
        <f t="shared" si="0"/>
        <v>0.88023952095808389</v>
      </c>
      <c r="J17" s="1"/>
      <c r="M17" s="1"/>
      <c r="N17" s="1"/>
      <c r="V17" s="1"/>
      <c r="X17" s="1"/>
      <c r="Y17" s="1"/>
      <c r="Z17" s="1"/>
      <c r="AA17" s="1"/>
      <c r="AB17" s="1"/>
      <c r="AD17" s="1"/>
      <c r="AF17" s="1"/>
      <c r="AH17" s="1"/>
      <c r="AI17" s="1"/>
      <c r="AJ17" s="1"/>
      <c r="AL17" s="1"/>
    </row>
    <row r="18" spans="1:40" ht="14.45" x14ac:dyDescent="0.3">
      <c r="A18" t="s">
        <v>12</v>
      </c>
      <c r="B18" s="5">
        <v>2184</v>
      </c>
      <c r="C18">
        <v>50</v>
      </c>
      <c r="D18" s="1">
        <v>20000000</v>
      </c>
      <c r="E18" s="1"/>
      <c r="F18" t="s">
        <v>12</v>
      </c>
      <c r="G18" s="5">
        <v>2184</v>
      </c>
      <c r="H18">
        <v>50</v>
      </c>
      <c r="I18" s="1">
        <f t="shared" si="0"/>
        <v>1.0638297872340425</v>
      </c>
      <c r="J18" s="1"/>
      <c r="V18" s="1"/>
      <c r="AB18" s="1"/>
      <c r="AD18" s="1"/>
      <c r="AH18" s="1"/>
      <c r="AI18" s="1"/>
      <c r="AJ18" s="1"/>
      <c r="AL18" s="1"/>
    </row>
    <row r="19" spans="1:40" ht="14.45" x14ac:dyDescent="0.3">
      <c r="A19" t="s">
        <v>12</v>
      </c>
      <c r="B19" s="5">
        <v>3715</v>
      </c>
      <c r="C19">
        <v>50</v>
      </c>
      <c r="D19" s="1">
        <v>14200000</v>
      </c>
      <c r="E19" s="1"/>
      <c r="F19" t="s">
        <v>12</v>
      </c>
      <c r="G19" s="5">
        <v>3715</v>
      </c>
      <c r="H19">
        <v>50</v>
      </c>
      <c r="I19" s="1">
        <f t="shared" si="0"/>
        <v>0.70297029702970293</v>
      </c>
      <c r="J19" s="1"/>
      <c r="V19" s="1"/>
      <c r="AB19" s="1"/>
      <c r="AD19" s="1"/>
      <c r="AH19" s="1"/>
      <c r="AI19" s="1"/>
      <c r="AJ19" s="1"/>
      <c r="AL19" s="1"/>
    </row>
    <row r="20" spans="1:40" ht="14.45" x14ac:dyDescent="0.3">
      <c r="A20" t="s">
        <v>12</v>
      </c>
      <c r="B20" s="5">
        <v>13068</v>
      </c>
      <c r="C20">
        <v>50</v>
      </c>
      <c r="D20" s="1">
        <v>27100000</v>
      </c>
      <c r="E20" s="1"/>
      <c r="F20" t="s">
        <v>12</v>
      </c>
      <c r="G20" s="5">
        <v>13068</v>
      </c>
      <c r="H20">
        <v>50</v>
      </c>
      <c r="I20" s="1">
        <f t="shared" si="0"/>
        <v>1.1016260162601625</v>
      </c>
      <c r="J20" s="1"/>
      <c r="AB20" s="1"/>
      <c r="AD20" s="1"/>
      <c r="AH20" s="1"/>
      <c r="AI20" s="1"/>
      <c r="AJ20" s="1"/>
      <c r="AL20" s="1"/>
    </row>
    <row r="21" spans="1:40" ht="14.45" x14ac:dyDescent="0.3">
      <c r="D21" s="1"/>
      <c r="E21" s="1"/>
      <c r="G21" s="5"/>
      <c r="I21" s="1"/>
      <c r="J21" s="1"/>
      <c r="AB21" s="1"/>
      <c r="AD21" s="1"/>
      <c r="AH21" s="1"/>
      <c r="AI21" s="1"/>
      <c r="AJ21" s="1"/>
      <c r="AL21" s="1"/>
    </row>
    <row r="22" spans="1:40" ht="14.45" x14ac:dyDescent="0.3">
      <c r="L22" s="3"/>
      <c r="P22" s="4"/>
      <c r="X22" s="1"/>
      <c r="AD22" s="1"/>
      <c r="AF22" s="1"/>
      <c r="AK22" s="1"/>
      <c r="AL22" s="1"/>
      <c r="AN22" s="1"/>
    </row>
    <row r="23" spans="1:40" ht="14.45" x14ac:dyDescent="0.3">
      <c r="J23" s="1"/>
      <c r="K23" s="1"/>
      <c r="M23" s="1"/>
      <c r="N23" s="1"/>
      <c r="O23" s="1"/>
      <c r="AK23" s="1"/>
      <c r="AL23" s="1"/>
      <c r="AN23" s="1"/>
    </row>
    <row r="24" spans="1:40" ht="14.45" x14ac:dyDescent="0.3">
      <c r="J24" s="1"/>
      <c r="K24" s="1"/>
      <c r="M24" s="1"/>
      <c r="N24" s="1"/>
      <c r="O24" s="1"/>
      <c r="P24" s="4"/>
      <c r="X24" s="1"/>
      <c r="AD24" s="1"/>
      <c r="AF24" s="1"/>
      <c r="AK24" s="1"/>
      <c r="AL24" s="1"/>
      <c r="AN24" s="1"/>
    </row>
    <row r="25" spans="1:40" ht="14.45" x14ac:dyDescent="0.3">
      <c r="J25" s="1"/>
      <c r="K25" s="1"/>
      <c r="M25" s="1"/>
      <c r="N25" s="1"/>
      <c r="O25" s="1"/>
      <c r="P25" s="4"/>
      <c r="X25" s="1"/>
      <c r="AD25" s="1"/>
      <c r="AF25" s="1"/>
      <c r="AK25" s="1"/>
      <c r="AL25" s="1"/>
      <c r="AN25" s="1"/>
    </row>
    <row r="26" spans="1:40" ht="14.45" x14ac:dyDescent="0.3">
      <c r="J26" s="1"/>
      <c r="K26" s="1"/>
      <c r="M26" s="1"/>
      <c r="N26" s="1"/>
      <c r="O26" s="1"/>
      <c r="P26" s="4"/>
      <c r="R26" s="1"/>
      <c r="S26" s="1"/>
      <c r="AD26" s="1"/>
      <c r="AF26" s="1"/>
      <c r="AK26" s="1"/>
      <c r="AL26" s="1"/>
      <c r="AN26" s="1"/>
    </row>
    <row r="27" spans="1:40" ht="14.45" x14ac:dyDescent="0.3">
      <c r="N27" s="1"/>
      <c r="O27" s="1"/>
      <c r="AD27" s="1"/>
      <c r="AF27" s="1"/>
      <c r="AK27" s="1"/>
      <c r="AL27" s="1"/>
      <c r="AN27" s="1"/>
    </row>
    <row r="28" spans="1:40" ht="14.45" x14ac:dyDescent="0.3">
      <c r="C28" s="1"/>
      <c r="D28" s="1"/>
      <c r="N28" s="1"/>
      <c r="O28" s="1"/>
      <c r="P28" s="4"/>
      <c r="R28" s="1"/>
      <c r="S28" s="1"/>
      <c r="T28" s="1"/>
      <c r="U28" s="1"/>
      <c r="W28" s="1"/>
      <c r="AD28" s="1"/>
      <c r="AF28" s="1"/>
      <c r="AK28" s="1"/>
      <c r="AL28" s="1"/>
      <c r="AN28" s="1"/>
    </row>
    <row r="29" spans="1:40" ht="14.45" x14ac:dyDescent="0.3">
      <c r="B29"/>
      <c r="C29" s="1"/>
      <c r="D29" s="1"/>
      <c r="N29" s="1"/>
      <c r="O29" s="1"/>
      <c r="P29" s="4"/>
      <c r="R29" s="1"/>
      <c r="S29" s="1"/>
      <c r="T29" s="1"/>
      <c r="U29" s="1"/>
      <c r="W29" s="1"/>
      <c r="AD29" s="1"/>
      <c r="AF29" s="1"/>
      <c r="AK29" s="1"/>
      <c r="AL29" s="1"/>
      <c r="AN29" s="1"/>
    </row>
    <row r="30" spans="1:40" ht="14.45" x14ac:dyDescent="0.3">
      <c r="B30"/>
      <c r="C30" s="1"/>
      <c r="D30" s="1"/>
      <c r="N30" s="1"/>
      <c r="O30" s="1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ht="14.45" x14ac:dyDescent="0.3">
      <c r="B31"/>
      <c r="C31" s="1"/>
      <c r="D31" s="1"/>
      <c r="N31" s="1"/>
      <c r="O31" s="1"/>
      <c r="R31" s="1"/>
      <c r="S31" s="1"/>
      <c r="T31" s="1"/>
      <c r="U31" s="1"/>
      <c r="W31" s="1"/>
      <c r="X31" s="1"/>
      <c r="AD31" s="1"/>
      <c r="AF31" s="1"/>
      <c r="AK31" s="1"/>
      <c r="AL31" s="1"/>
      <c r="AN31" s="1"/>
    </row>
    <row r="32" spans="1:40" ht="14.45" x14ac:dyDescent="0.3">
      <c r="B32"/>
      <c r="C32" s="1"/>
      <c r="D32" s="1"/>
      <c r="P32" s="5"/>
      <c r="R32" s="1"/>
      <c r="S32" s="1"/>
      <c r="T32" s="1"/>
      <c r="U32" s="1"/>
      <c r="W32" s="1"/>
      <c r="X32" s="1"/>
      <c r="AD32" s="1"/>
      <c r="AF32" s="1"/>
      <c r="AK32" s="1"/>
      <c r="AL32" s="1"/>
      <c r="AN32" s="1"/>
    </row>
    <row r="33" spans="2:48" ht="14.45" x14ac:dyDescent="0.3">
      <c r="B33"/>
      <c r="C33" s="1"/>
      <c r="D33" s="1"/>
      <c r="P33" s="5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ht="14.45" x14ac:dyDescent="0.3">
      <c r="B34"/>
      <c r="P34" s="5"/>
      <c r="R34" s="1"/>
      <c r="S34" s="1"/>
      <c r="T34" s="1"/>
      <c r="U34" s="1"/>
      <c r="W34" s="1"/>
      <c r="X34" s="1"/>
      <c r="AA34" s="1"/>
      <c r="AD34" s="1"/>
      <c r="AF34" s="1"/>
      <c r="AJ34" s="1"/>
      <c r="AK34" s="1"/>
      <c r="AL34" s="1"/>
      <c r="AN34" s="1"/>
    </row>
    <row r="35" spans="2:48" ht="14.45" x14ac:dyDescent="0.3">
      <c r="B35"/>
      <c r="P35" s="5"/>
      <c r="R35" s="1"/>
      <c r="S35" s="1"/>
      <c r="T35" s="1"/>
      <c r="U35" s="1"/>
      <c r="W35" s="1"/>
      <c r="X35" s="1"/>
      <c r="AD35" s="1"/>
      <c r="AF35" s="1"/>
      <c r="AJ35" s="1"/>
      <c r="AK35" s="1"/>
      <c r="AL35" s="1"/>
      <c r="AN35" s="1"/>
    </row>
    <row r="36" spans="2:48" ht="14.45" x14ac:dyDescent="0.3">
      <c r="B36"/>
      <c r="P36" s="5"/>
      <c r="R36" s="1"/>
      <c r="S36" s="1"/>
      <c r="T36" s="1"/>
      <c r="U36" s="1"/>
      <c r="W36" s="1"/>
      <c r="X36" s="1"/>
      <c r="AD36" s="1"/>
      <c r="AJ36" s="1"/>
      <c r="AK36" s="1"/>
      <c r="AL36" s="1"/>
      <c r="AN36" s="1"/>
      <c r="AS36" s="1"/>
      <c r="AT36" s="1"/>
      <c r="AV36" s="1"/>
    </row>
    <row r="37" spans="2:48" ht="14.45" x14ac:dyDescent="0.3">
      <c r="B37"/>
      <c r="O37" s="1"/>
      <c r="P37" s="5"/>
      <c r="R37" s="1"/>
      <c r="S37" s="1"/>
      <c r="T37" s="1"/>
      <c r="U37" s="1"/>
      <c r="W37" s="1"/>
      <c r="X37" s="1"/>
      <c r="AD37" s="1"/>
      <c r="AJ37" s="1"/>
      <c r="AK37" s="1"/>
      <c r="AL37" s="1"/>
      <c r="AN37" s="1"/>
      <c r="AS37" s="1"/>
      <c r="AT37" s="1"/>
      <c r="AV37" s="1"/>
    </row>
    <row r="38" spans="2:48" ht="14.45" x14ac:dyDescent="0.3">
      <c r="B38"/>
      <c r="O38" s="1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ht="14.45" x14ac:dyDescent="0.3">
      <c r="B39"/>
      <c r="O39" s="1"/>
      <c r="P39" s="5"/>
      <c r="R39" s="1"/>
      <c r="S39" s="1"/>
      <c r="T39" s="1"/>
      <c r="U39" s="1"/>
      <c r="W39" s="1"/>
      <c r="X39" s="1"/>
      <c r="AJ39" s="1"/>
      <c r="AK39" s="1"/>
      <c r="AL39" s="1"/>
      <c r="AN39" s="1"/>
      <c r="AS39" s="1"/>
      <c r="AT39" s="1"/>
      <c r="AV39" s="1"/>
    </row>
    <row r="40" spans="2:48" ht="14.45" x14ac:dyDescent="0.3">
      <c r="B40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ht="14.45" x14ac:dyDescent="0.3">
      <c r="B41"/>
      <c r="O41" s="1"/>
      <c r="P41" s="5"/>
      <c r="R41" s="1"/>
      <c r="S41" s="1"/>
      <c r="T41" s="1"/>
      <c r="U41" s="1"/>
      <c r="W41" s="1"/>
      <c r="AD41" s="1"/>
      <c r="AF41" s="1"/>
      <c r="AG41" s="1"/>
      <c r="AJ41" s="1"/>
      <c r="AK41" s="1"/>
      <c r="AL41" s="1"/>
      <c r="AN41" s="1"/>
      <c r="AS41" s="1"/>
      <c r="AT41" s="1"/>
      <c r="AV41" s="1"/>
    </row>
    <row r="42" spans="2:48" ht="14.45" x14ac:dyDescent="0.3">
      <c r="B42"/>
      <c r="O42" s="1"/>
      <c r="P42" s="5"/>
      <c r="R42" s="1"/>
      <c r="S42" s="1"/>
      <c r="T42" s="1"/>
      <c r="U42" s="1"/>
      <c r="W42" s="1"/>
      <c r="X42" s="1"/>
      <c r="Y42" s="1"/>
      <c r="AD42" s="1"/>
      <c r="AF42" s="1"/>
      <c r="AG42" s="1"/>
      <c r="AJ42" s="1"/>
      <c r="AK42" s="1"/>
      <c r="AL42" s="1"/>
      <c r="AN42" s="1"/>
      <c r="AS42" s="1"/>
      <c r="AT42" s="1"/>
      <c r="AV42" s="1"/>
    </row>
    <row r="43" spans="2:48" ht="14.45" x14ac:dyDescent="0.3">
      <c r="B43"/>
      <c r="O43" s="1"/>
      <c r="P43" s="5"/>
      <c r="R43" s="1"/>
      <c r="S43" s="1"/>
      <c r="T43" s="1"/>
      <c r="U43" s="1"/>
      <c r="W43" s="1"/>
      <c r="X43" s="1"/>
      <c r="Y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ht="14.45" x14ac:dyDescent="0.3">
      <c r="B44"/>
      <c r="O44" s="1"/>
      <c r="P44" s="5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ht="14.45" x14ac:dyDescent="0.3">
      <c r="B45"/>
      <c r="H45" s="1"/>
      <c r="J45" s="1"/>
      <c r="K45" s="1"/>
      <c r="P45" s="5"/>
      <c r="R45" s="1"/>
      <c r="T45" s="1"/>
      <c r="U45" s="1"/>
      <c r="V45" s="1"/>
      <c r="W45" s="1"/>
      <c r="X45" s="1"/>
      <c r="Y45" s="1"/>
      <c r="AG45" s="1"/>
      <c r="AJ45" s="1"/>
      <c r="AK45" s="1"/>
      <c r="AL45" s="1"/>
      <c r="AN45" s="1"/>
      <c r="AS45" s="1"/>
      <c r="AT45" s="1"/>
      <c r="AV45" s="1"/>
    </row>
    <row r="46" spans="2:48" ht="14.45" x14ac:dyDescent="0.3">
      <c r="B46"/>
      <c r="H46" s="1"/>
      <c r="J46" s="1"/>
      <c r="K46" s="1"/>
      <c r="P46" s="5"/>
      <c r="R46" s="1"/>
      <c r="S46" s="1"/>
      <c r="U46" s="1"/>
      <c r="W46" s="1"/>
      <c r="X46" s="1"/>
      <c r="Y46" s="1"/>
      <c r="AG46" s="1"/>
      <c r="AJ46" s="1"/>
      <c r="AK46" s="1"/>
      <c r="AL46" s="1"/>
      <c r="AN46" s="1"/>
      <c r="AS46" s="1"/>
      <c r="AT46" s="1"/>
      <c r="AV46" s="1"/>
    </row>
    <row r="47" spans="2:48" ht="14.45" x14ac:dyDescent="0.3">
      <c r="B47"/>
      <c r="H47" s="1"/>
      <c r="J47" s="1"/>
      <c r="K47" s="1"/>
      <c r="R47" s="1"/>
      <c r="S47" s="1"/>
      <c r="U47" s="1"/>
      <c r="V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ht="14.45" x14ac:dyDescent="0.3">
      <c r="B48"/>
      <c r="H48" s="1"/>
      <c r="J48" s="1"/>
      <c r="K48" s="1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ht="14.45" x14ac:dyDescent="0.3">
      <c r="B49"/>
      <c r="H49" s="1"/>
      <c r="J49" s="1"/>
      <c r="K49" s="1"/>
      <c r="R49" s="1"/>
      <c r="S49" s="1"/>
      <c r="U49" s="1"/>
      <c r="V49" s="1"/>
      <c r="W49" s="1"/>
      <c r="X49" s="1"/>
      <c r="Y49" s="1"/>
      <c r="AB49" s="1"/>
      <c r="AG49" s="1"/>
      <c r="AJ49" s="1"/>
      <c r="AS49" s="1"/>
      <c r="AT49" s="1"/>
      <c r="AV49" s="1"/>
    </row>
    <row r="50" spans="2:50" ht="14.45" x14ac:dyDescent="0.3">
      <c r="B50"/>
      <c r="H50" s="1"/>
      <c r="J50" s="1"/>
      <c r="K50" s="1"/>
      <c r="AB50" s="1"/>
      <c r="AS50" s="1"/>
      <c r="AT50" s="1"/>
      <c r="AV50" s="1"/>
    </row>
    <row r="51" spans="2:50" ht="14.45" x14ac:dyDescent="0.3">
      <c r="B51"/>
      <c r="H51" s="1"/>
      <c r="J51" s="1"/>
      <c r="K51" s="1"/>
      <c r="Y51" s="1"/>
      <c r="Z51" s="1"/>
      <c r="AC51" s="1"/>
      <c r="AH51" s="1"/>
      <c r="AK51" s="1"/>
      <c r="AT51" s="1"/>
      <c r="AU51" s="1"/>
      <c r="AW51" s="1"/>
    </row>
    <row r="52" spans="2:50" ht="14.45" x14ac:dyDescent="0.3">
      <c r="B52"/>
      <c r="H52" s="1"/>
      <c r="J52" s="1"/>
      <c r="K52" s="1"/>
      <c r="U52" s="1"/>
      <c r="V52" s="1"/>
      <c r="W52" s="1"/>
      <c r="X52" s="1"/>
      <c r="Y52" s="1"/>
      <c r="AB52" s="1"/>
      <c r="AJ52" s="1"/>
      <c r="AS52" s="1"/>
      <c r="AT52" s="1"/>
      <c r="AV52" s="1"/>
    </row>
    <row r="53" spans="2:50" ht="14.45" x14ac:dyDescent="0.3">
      <c r="B53"/>
      <c r="H53" s="1"/>
      <c r="J53" s="1"/>
      <c r="K53" s="1"/>
      <c r="V53" s="1"/>
      <c r="X53" s="1"/>
      <c r="AC53" s="1"/>
      <c r="AT53" s="1"/>
      <c r="AU53" s="1"/>
      <c r="AW53" s="1"/>
    </row>
    <row r="54" spans="2:50" ht="14.45" x14ac:dyDescent="0.3">
      <c r="B54"/>
      <c r="H54" s="1"/>
      <c r="J54" s="1"/>
      <c r="AB54" s="1"/>
      <c r="AS54" s="1"/>
      <c r="AT54" s="1"/>
      <c r="AV54" s="1"/>
    </row>
    <row r="55" spans="2:50" ht="14.45" x14ac:dyDescent="0.3">
      <c r="B55"/>
      <c r="H55" s="1"/>
      <c r="J55" s="1"/>
      <c r="X55" s="1"/>
      <c r="Y55" s="1"/>
      <c r="Z55" s="1"/>
      <c r="AC55" s="1"/>
      <c r="AT55" s="1"/>
      <c r="AU55" s="1"/>
      <c r="AW55" s="1"/>
    </row>
    <row r="56" spans="2:50" ht="14.45" x14ac:dyDescent="0.3">
      <c r="B56"/>
      <c r="H56" s="1"/>
      <c r="J56" s="1"/>
      <c r="L56" s="1"/>
      <c r="U56" s="1"/>
      <c r="W56" s="1"/>
      <c r="X56" s="1"/>
      <c r="Y56" s="1"/>
      <c r="AB56" s="1"/>
      <c r="AS56" s="1"/>
      <c r="AT56" s="1"/>
      <c r="AV56" s="1"/>
    </row>
    <row r="57" spans="2:50" ht="14.45" x14ac:dyDescent="0.3">
      <c r="B57"/>
      <c r="H57" s="1"/>
      <c r="J57" s="1"/>
      <c r="L57" s="1"/>
      <c r="N57" s="1"/>
      <c r="O57" s="1"/>
      <c r="W57" s="1"/>
      <c r="Y57" s="1"/>
      <c r="Z57" s="1"/>
      <c r="AA57" s="1"/>
      <c r="AD57" s="1"/>
      <c r="AU57" s="1"/>
      <c r="AV57" s="1"/>
      <c r="AX57" s="1"/>
    </row>
    <row r="58" spans="2:50" ht="14.45" x14ac:dyDescent="0.3">
      <c r="B58"/>
      <c r="J58" s="1"/>
      <c r="L58" s="1"/>
      <c r="N58" s="1"/>
      <c r="U58" s="1"/>
      <c r="W58" s="1"/>
      <c r="X58" s="1"/>
      <c r="Y58" s="1"/>
      <c r="AB58" s="1"/>
      <c r="AC58" s="1"/>
      <c r="AD58" s="1"/>
      <c r="AE58" s="1"/>
      <c r="AS58" s="1"/>
      <c r="AT58" s="1"/>
      <c r="AV58" s="1"/>
    </row>
    <row r="59" spans="2:50" ht="14.45" x14ac:dyDescent="0.3">
      <c r="J59" s="1"/>
      <c r="L59" s="1"/>
      <c r="N59" s="1"/>
      <c r="O59" s="1"/>
      <c r="X59" s="1"/>
      <c r="Y59" s="1"/>
      <c r="Z59" s="1"/>
      <c r="AC59" s="1"/>
      <c r="AT59" s="1"/>
      <c r="AU59" s="1"/>
      <c r="AW59" s="1"/>
    </row>
    <row r="60" spans="2:50" ht="14.45" x14ac:dyDescent="0.3">
      <c r="B60"/>
      <c r="J60" s="1"/>
      <c r="K60" s="1"/>
      <c r="L60" s="1"/>
      <c r="M60" s="1"/>
      <c r="N60" s="1"/>
      <c r="R60" s="1"/>
      <c r="S60" s="1"/>
      <c r="X60" s="1"/>
      <c r="Y60" s="1"/>
      <c r="AB60" s="1"/>
      <c r="AS60" s="1"/>
      <c r="AT60" s="1"/>
      <c r="AV60" s="1"/>
    </row>
    <row r="61" spans="2:50" ht="14.45" x14ac:dyDescent="0.3">
      <c r="B61"/>
      <c r="J61" s="1"/>
      <c r="K61" s="1"/>
      <c r="L61" s="1"/>
      <c r="M61" s="1"/>
      <c r="N61" s="1"/>
      <c r="O61" s="1"/>
      <c r="P61" s="1"/>
      <c r="S61" s="1"/>
      <c r="T61" s="1"/>
      <c r="Y61" s="1"/>
      <c r="Z61" s="1"/>
      <c r="AC61" s="1"/>
      <c r="AT61" s="1"/>
      <c r="AU61" s="1"/>
      <c r="AW61" s="1"/>
    </row>
    <row r="62" spans="2:50" ht="14.45" x14ac:dyDescent="0.3">
      <c r="B62"/>
      <c r="J62" s="1"/>
      <c r="K62" s="1"/>
      <c r="L62" s="1"/>
      <c r="M62" s="1"/>
      <c r="N62" s="1"/>
      <c r="O62" s="1"/>
      <c r="Q62" s="1"/>
      <c r="R62" s="1"/>
      <c r="S62" s="1"/>
      <c r="X62" s="1"/>
      <c r="Y62" s="1"/>
      <c r="AB62" s="1"/>
      <c r="AS62" s="1"/>
      <c r="AT62" s="1"/>
      <c r="AV62" s="1"/>
    </row>
    <row r="63" spans="2:50" ht="14.45" x14ac:dyDescent="0.3">
      <c r="B63"/>
      <c r="J63" s="1"/>
      <c r="K63" s="1"/>
      <c r="L63" s="1"/>
      <c r="M63" s="1"/>
      <c r="N63" s="1"/>
      <c r="O63" s="1"/>
      <c r="P63" s="1"/>
      <c r="S63" s="1"/>
      <c r="T63" s="1"/>
      <c r="Y63" s="1"/>
      <c r="Z63" s="1"/>
      <c r="AB63" s="1"/>
      <c r="AT63" s="1"/>
      <c r="AU63" s="1"/>
      <c r="AW63" s="1"/>
    </row>
    <row r="64" spans="2:50" ht="14.45" x14ac:dyDescent="0.3">
      <c r="B64"/>
      <c r="J64" s="1"/>
      <c r="K64" s="1"/>
      <c r="L64" s="1"/>
      <c r="M64" s="1"/>
      <c r="N64" s="1"/>
      <c r="O64" s="1"/>
      <c r="R64" s="1"/>
      <c r="S64" s="1"/>
      <c r="X64" s="1"/>
      <c r="Y64" s="1"/>
      <c r="AA64" s="1"/>
      <c r="AS64" s="1"/>
      <c r="AT64" s="1"/>
      <c r="AV64" s="1"/>
    </row>
    <row r="65" spans="2:48" ht="14.45" x14ac:dyDescent="0.3">
      <c r="B65"/>
      <c r="K65" s="1"/>
      <c r="M65" s="1"/>
      <c r="O65" s="1"/>
      <c r="Q65" s="1"/>
      <c r="R65" s="1"/>
      <c r="S65" s="1"/>
      <c r="X65" s="1"/>
      <c r="Y65" s="1"/>
      <c r="AA65" s="1"/>
      <c r="AS65" s="1"/>
      <c r="AT65" s="1"/>
      <c r="AV65" s="1"/>
    </row>
    <row r="66" spans="2:48" ht="14.45" x14ac:dyDescent="0.3">
      <c r="B66"/>
      <c r="K66" s="1"/>
      <c r="M66" s="1"/>
      <c r="O66" s="1"/>
      <c r="R66" s="1"/>
      <c r="S66" s="1"/>
      <c r="AS66" s="1"/>
      <c r="AT66" s="1"/>
      <c r="AV66" s="1"/>
    </row>
    <row r="67" spans="2:48" ht="14.45" x14ac:dyDescent="0.3">
      <c r="B67"/>
      <c r="K67" s="1"/>
      <c r="M67" s="1"/>
      <c r="O67" s="1"/>
      <c r="R67" s="1"/>
      <c r="S67" s="1"/>
      <c r="AS67" s="1"/>
      <c r="AT67" s="1"/>
      <c r="AV67" s="1"/>
    </row>
    <row r="68" spans="2:48" ht="14.45" x14ac:dyDescent="0.3">
      <c r="B68"/>
      <c r="K68" s="1"/>
      <c r="M68" s="1"/>
      <c r="O68" s="1"/>
      <c r="R68" s="1"/>
      <c r="S68" s="1"/>
    </row>
    <row r="69" spans="2:48" ht="14.45" x14ac:dyDescent="0.3">
      <c r="B69"/>
      <c r="O69" s="1"/>
      <c r="R69" s="1"/>
      <c r="S69" s="1"/>
    </row>
    <row r="70" spans="2:48" ht="14.45" x14ac:dyDescent="0.3">
      <c r="B70"/>
      <c r="R70" s="1"/>
      <c r="S70" s="1"/>
    </row>
    <row r="71" spans="2:48" ht="14.45" x14ac:dyDescent="0.3">
      <c r="B71"/>
      <c r="R71" s="1"/>
      <c r="S71" s="1"/>
    </row>
    <row r="72" spans="2:48" x14ac:dyDescent="0.25">
      <c r="B72"/>
      <c r="R72" s="1"/>
      <c r="S72" s="1"/>
    </row>
    <row r="73" spans="2:48" x14ac:dyDescent="0.25">
      <c r="B73"/>
      <c r="R73" s="1"/>
      <c r="S73" s="1"/>
    </row>
    <row r="74" spans="2:48" x14ac:dyDescent="0.25">
      <c r="B74"/>
      <c r="R74" s="1"/>
      <c r="S74" s="1"/>
    </row>
    <row r="75" spans="2:48" x14ac:dyDescent="0.25">
      <c r="B75"/>
      <c r="R75" s="1"/>
      <c r="S75" s="1"/>
    </row>
    <row r="76" spans="2:48" x14ac:dyDescent="0.25">
      <c r="B76"/>
      <c r="R76" s="1"/>
      <c r="S76" s="1"/>
    </row>
    <row r="77" spans="2:48" x14ac:dyDescent="0.25">
      <c r="B77"/>
      <c r="R77" s="1"/>
      <c r="S77" s="1"/>
    </row>
    <row r="78" spans="2:48" x14ac:dyDescent="0.25">
      <c r="B78"/>
      <c r="S78" s="1"/>
    </row>
    <row r="79" spans="2:48" x14ac:dyDescent="0.25">
      <c r="B79"/>
      <c r="S79" s="1"/>
    </row>
    <row r="80" spans="2:48" x14ac:dyDescent="0.25">
      <c r="B80"/>
      <c r="S80" s="1"/>
    </row>
    <row r="81" spans="2:20" x14ac:dyDescent="0.25">
      <c r="B81"/>
      <c r="S81" s="1"/>
    </row>
    <row r="82" spans="2:20" x14ac:dyDescent="0.25">
      <c r="B82"/>
      <c r="S82" s="1"/>
    </row>
    <row r="83" spans="2:20" x14ac:dyDescent="0.25">
      <c r="B83"/>
      <c r="S83" s="1"/>
    </row>
    <row r="84" spans="2:20" x14ac:dyDescent="0.25">
      <c r="B84"/>
      <c r="S84" s="1"/>
    </row>
    <row r="85" spans="2:20" x14ac:dyDescent="0.25">
      <c r="B85"/>
      <c r="S85" s="1"/>
    </row>
    <row r="86" spans="2:20" x14ac:dyDescent="0.25">
      <c r="B86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J89" s="1"/>
      <c r="S89" s="1"/>
    </row>
    <row r="90" spans="2:20" x14ac:dyDescent="0.25">
      <c r="B90"/>
      <c r="F90" s="1"/>
      <c r="I90" s="1"/>
      <c r="S90" s="1"/>
    </row>
    <row r="91" spans="2:20" x14ac:dyDescent="0.25">
      <c r="B91"/>
      <c r="F91" s="1"/>
      <c r="I91" s="1"/>
      <c r="S91" s="1"/>
    </row>
    <row r="92" spans="2:20" x14ac:dyDescent="0.25">
      <c r="B92"/>
      <c r="F92" s="1"/>
      <c r="I92" s="1"/>
      <c r="L92" s="1"/>
      <c r="S92" s="1"/>
    </row>
    <row r="93" spans="2:20" x14ac:dyDescent="0.25">
      <c r="B93"/>
      <c r="L93" s="1"/>
      <c r="S93" s="1"/>
    </row>
    <row r="94" spans="2:20" x14ac:dyDescent="0.25">
      <c r="B94"/>
      <c r="L94" s="1"/>
      <c r="S94" s="1"/>
    </row>
    <row r="95" spans="2:20" x14ac:dyDescent="0.25">
      <c r="B95"/>
      <c r="T95" s="1"/>
    </row>
    <row r="96" spans="2:20" x14ac:dyDescent="0.25">
      <c r="B96"/>
      <c r="S96" s="1"/>
    </row>
    <row r="97" spans="5:12" x14ac:dyDescent="0.25">
      <c r="L97" s="1"/>
    </row>
    <row r="98" spans="5:12" x14ac:dyDescent="0.25">
      <c r="L98" s="1"/>
    </row>
    <row r="99" spans="5:12" x14ac:dyDescent="0.25">
      <c r="L99" s="1"/>
    </row>
    <row r="100" spans="5:12" x14ac:dyDescent="0.25">
      <c r="L100" s="1"/>
    </row>
    <row r="108" spans="5:12" x14ac:dyDescent="0.25">
      <c r="E108" s="1"/>
      <c r="H108" s="1"/>
    </row>
    <row r="109" spans="5:12" x14ac:dyDescent="0.25">
      <c r="H109" s="1"/>
    </row>
    <row r="110" spans="5:12" x14ac:dyDescent="0.25">
      <c r="H110" s="1"/>
    </row>
    <row r="111" spans="5:12" x14ac:dyDescent="0.25">
      <c r="G111" s="1"/>
      <c r="H111" s="1"/>
      <c r="I111" s="1"/>
    </row>
    <row r="112" spans="5:12" x14ac:dyDescent="0.25">
      <c r="G112" s="1"/>
      <c r="I112" s="1"/>
    </row>
    <row r="113" spans="7:9" x14ac:dyDescent="0.25">
      <c r="G113" s="1"/>
      <c r="I113" s="1"/>
    </row>
    <row r="114" spans="7:9" x14ac:dyDescent="0.25">
      <c r="G114" s="1"/>
      <c r="I114" s="1"/>
    </row>
    <row r="115" spans="7:9" x14ac:dyDescent="0.25">
      <c r="G115" s="1"/>
      <c r="I115" s="1"/>
    </row>
    <row r="116" spans="7:9" x14ac:dyDescent="0.25">
      <c r="G116" s="1"/>
      <c r="I116" s="1"/>
    </row>
    <row r="117" spans="7:9" x14ac:dyDescent="0.25">
      <c r="G117" s="1"/>
      <c r="I117" s="1"/>
    </row>
    <row r="118" spans="7:9" x14ac:dyDescent="0.25">
      <c r="G118" s="1"/>
      <c r="I118" s="1"/>
    </row>
    <row r="119" spans="7:9" x14ac:dyDescent="0.25">
      <c r="G119" s="1"/>
      <c r="I119" s="1"/>
    </row>
    <row r="120" spans="7:9" x14ac:dyDescent="0.25">
      <c r="G120" s="1"/>
      <c r="I120" s="1"/>
    </row>
    <row r="121" spans="7:9" x14ac:dyDescent="0.25">
      <c r="G121" s="1"/>
      <c r="I121" s="1"/>
    </row>
    <row r="122" spans="7:9" x14ac:dyDescent="0.25">
      <c r="G122" s="1"/>
      <c r="I122" s="1"/>
    </row>
    <row r="123" spans="7:9" x14ac:dyDescent="0.25">
      <c r="G123" s="1"/>
      <c r="I123" s="1"/>
    </row>
    <row r="124" spans="7:9" x14ac:dyDescent="0.25">
      <c r="G124" s="1"/>
      <c r="I124" s="1"/>
    </row>
    <row r="125" spans="7:9" x14ac:dyDescent="0.25">
      <c r="G125" s="1"/>
      <c r="I125" s="1"/>
    </row>
    <row r="126" spans="7:9" x14ac:dyDescent="0.25">
      <c r="G126" s="1"/>
      <c r="I126" s="1"/>
    </row>
    <row r="129" spans="6:9" x14ac:dyDescent="0.25">
      <c r="F129" s="1"/>
      <c r="I129" s="1"/>
    </row>
    <row r="130" spans="6:9" x14ac:dyDescent="0.25">
      <c r="F130" s="1"/>
      <c r="I130" s="1"/>
    </row>
    <row r="131" spans="6:9" x14ac:dyDescent="0.25">
      <c r="F131" s="1"/>
      <c r="I131" s="1"/>
    </row>
    <row r="132" spans="6:9" x14ac:dyDescent="0.25">
      <c r="F132" s="1"/>
      <c r="I132" s="1"/>
    </row>
    <row r="133" spans="6:9" x14ac:dyDescent="0.25">
      <c r="F133" s="1"/>
      <c r="I133" s="1"/>
    </row>
    <row r="134" spans="6:9" x14ac:dyDescent="0.25">
      <c r="F134" s="1"/>
      <c r="I134" s="1"/>
    </row>
    <row r="135" spans="6:9" x14ac:dyDescent="0.25">
      <c r="F135" s="1"/>
      <c r="I135" s="1"/>
    </row>
    <row r="136" spans="6:9" x14ac:dyDescent="0.25">
      <c r="F136" s="1"/>
      <c r="I136" s="1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A28" zoomScale="70" zoomScaleNormal="70" workbookViewId="0">
      <selection activeCell="N57" sqref="N57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6.85546875" bestFit="1" customWidth="1"/>
    <col min="17" max="17" width="20" bestFit="1" customWidth="1"/>
    <col min="19" max="19" width="20.140625" bestFit="1" customWidth="1"/>
    <col min="21" max="21" width="10.5703125" bestFit="1" customWidth="1"/>
    <col min="22" max="22" width="11" bestFit="1" customWidth="1"/>
  </cols>
  <sheetData>
    <row r="1" spans="1:27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27" ht="14.45" x14ac:dyDescent="0.3">
      <c r="A2" t="s">
        <v>11</v>
      </c>
      <c r="B2" s="5" t="s">
        <v>47</v>
      </c>
      <c r="C2">
        <v>30</v>
      </c>
      <c r="D2">
        <v>3090000</v>
      </c>
      <c r="F2" s="1"/>
      <c r="G2" s="1"/>
    </row>
    <row r="3" spans="1:27" ht="14.45" x14ac:dyDescent="0.3">
      <c r="A3" t="s">
        <v>11</v>
      </c>
      <c r="B3" s="5" t="s">
        <v>44</v>
      </c>
      <c r="C3">
        <v>30</v>
      </c>
      <c r="D3">
        <v>12100000</v>
      </c>
      <c r="F3" s="1"/>
      <c r="G3" s="1"/>
      <c r="L3" s="1"/>
      <c r="N3" s="1"/>
    </row>
    <row r="4" spans="1:27" ht="14.45" x14ac:dyDescent="0.3">
      <c r="A4" t="s">
        <v>11</v>
      </c>
      <c r="B4" s="5" t="s">
        <v>43</v>
      </c>
      <c r="C4">
        <v>30</v>
      </c>
      <c r="D4" s="1">
        <v>4950000</v>
      </c>
      <c r="E4" s="1"/>
      <c r="F4" s="1"/>
      <c r="G4" s="1"/>
      <c r="J4" s="1"/>
      <c r="L4" s="1"/>
      <c r="N4" s="1"/>
      <c r="S4" s="1"/>
      <c r="U4" s="1"/>
    </row>
    <row r="5" spans="1:27" ht="14.45" x14ac:dyDescent="0.3">
      <c r="A5" t="s">
        <v>11</v>
      </c>
      <c r="B5" s="5" t="s">
        <v>42</v>
      </c>
      <c r="C5">
        <v>30</v>
      </c>
      <c r="D5" s="1">
        <v>5680000</v>
      </c>
      <c r="E5" s="1"/>
      <c r="F5" s="1"/>
      <c r="G5" s="1"/>
      <c r="J5" s="1"/>
      <c r="L5" s="1"/>
      <c r="N5" s="1"/>
      <c r="S5" s="1"/>
      <c r="U5" s="1"/>
    </row>
    <row r="6" spans="1:27" ht="14.45" x14ac:dyDescent="0.3">
      <c r="A6" t="s">
        <v>12</v>
      </c>
      <c r="B6" s="5" t="s">
        <v>41</v>
      </c>
      <c r="C6">
        <v>30</v>
      </c>
      <c r="D6">
        <v>8360000</v>
      </c>
      <c r="F6" s="1"/>
      <c r="G6" s="1"/>
      <c r="H6" s="1"/>
      <c r="J6" s="1"/>
      <c r="L6" s="1"/>
      <c r="N6" s="1"/>
      <c r="S6" s="1"/>
      <c r="U6" s="1"/>
      <c r="V6" s="1"/>
      <c r="X6" s="1"/>
    </row>
    <row r="7" spans="1:27" ht="14.45" x14ac:dyDescent="0.3">
      <c r="A7" t="s">
        <v>12</v>
      </c>
      <c r="B7" s="5" t="s">
        <v>40</v>
      </c>
      <c r="C7">
        <v>30</v>
      </c>
      <c r="D7">
        <v>4950000</v>
      </c>
      <c r="F7" s="1"/>
      <c r="G7" s="1"/>
      <c r="J7" s="1"/>
      <c r="L7" s="1"/>
      <c r="M7" s="1"/>
      <c r="N7" s="1"/>
      <c r="O7" s="1"/>
      <c r="Q7" s="1"/>
      <c r="R7" s="1"/>
      <c r="S7" s="1"/>
      <c r="V7" s="1"/>
      <c r="X7" s="1"/>
    </row>
    <row r="8" spans="1:27" ht="14.45" x14ac:dyDescent="0.3">
      <c r="A8" t="s">
        <v>12</v>
      </c>
      <c r="B8" s="5" t="s">
        <v>39</v>
      </c>
      <c r="C8">
        <v>30</v>
      </c>
      <c r="D8" s="1">
        <v>4770000</v>
      </c>
      <c r="E8" s="1"/>
      <c r="F8" s="1"/>
      <c r="I8" s="1"/>
      <c r="J8" s="1"/>
      <c r="L8" s="1"/>
      <c r="M8" s="1"/>
      <c r="N8" s="1"/>
      <c r="O8" s="1"/>
      <c r="Q8" s="1"/>
      <c r="R8" s="1"/>
      <c r="S8" s="1"/>
      <c r="U8" s="1"/>
      <c r="V8" s="1"/>
      <c r="X8" s="1"/>
    </row>
    <row r="9" spans="1:27" ht="14.45" x14ac:dyDescent="0.3">
      <c r="A9" t="s">
        <v>12</v>
      </c>
      <c r="B9" s="5" t="s">
        <v>38</v>
      </c>
      <c r="C9">
        <v>30</v>
      </c>
      <c r="D9" s="1">
        <v>8800000</v>
      </c>
      <c r="E9" s="1"/>
      <c r="F9" s="1"/>
      <c r="K9" s="1"/>
      <c r="L9" s="1"/>
      <c r="M9" s="1"/>
      <c r="N9" s="1"/>
      <c r="O9" s="1"/>
      <c r="P9" s="1"/>
      <c r="Q9" s="1"/>
      <c r="R9" s="1"/>
      <c r="S9" s="1"/>
      <c r="V9" s="1"/>
      <c r="X9" s="1"/>
    </row>
    <row r="10" spans="1:27" ht="14.45" x14ac:dyDescent="0.3">
      <c r="U10" s="1"/>
      <c r="V10" s="1"/>
      <c r="X10" s="1"/>
    </row>
    <row r="11" spans="1:27" ht="14.45" x14ac:dyDescent="0.3">
      <c r="D11" s="1"/>
      <c r="E11" s="1"/>
      <c r="F11" s="1"/>
      <c r="G11" s="1"/>
      <c r="Q11" s="1"/>
      <c r="V11" s="1"/>
      <c r="X11" s="1"/>
      <c r="Z11" s="1"/>
    </row>
    <row r="12" spans="1:27" ht="14.45" x14ac:dyDescent="0.3">
      <c r="D12" s="1"/>
      <c r="E12" s="1"/>
      <c r="F12" s="1"/>
      <c r="G12" s="1"/>
      <c r="Q12" s="1"/>
      <c r="U12" s="1"/>
      <c r="V12" s="1"/>
      <c r="X12" s="1"/>
      <c r="Z12" s="1"/>
    </row>
    <row r="13" spans="1:27" ht="14.45" x14ac:dyDescent="0.3">
      <c r="A13" t="s">
        <v>0</v>
      </c>
      <c r="B13" s="5" t="s">
        <v>50</v>
      </c>
      <c r="C13" t="s">
        <v>8</v>
      </c>
      <c r="D13" t="s">
        <v>1</v>
      </c>
      <c r="F13" t="s">
        <v>0</v>
      </c>
      <c r="G13" s="2" t="str">
        <f>B13&amp;"/"&amp;B1</f>
        <v>Noxa2/Tubulin</v>
      </c>
      <c r="H13" t="s">
        <v>8</v>
      </c>
      <c r="I13" t="s">
        <v>1</v>
      </c>
      <c r="L13" t="s">
        <v>3</v>
      </c>
      <c r="M13" t="s">
        <v>4</v>
      </c>
      <c r="N13" s="1" t="s">
        <v>2</v>
      </c>
      <c r="P13" t="s">
        <v>5</v>
      </c>
      <c r="Q13" t="s">
        <v>6</v>
      </c>
      <c r="V13" s="1"/>
      <c r="X13" s="1"/>
      <c r="Z13" s="1"/>
    </row>
    <row r="14" spans="1:27" ht="14.45" x14ac:dyDescent="0.3">
      <c r="A14" t="s">
        <v>11</v>
      </c>
      <c r="B14" s="5" t="s">
        <v>47</v>
      </c>
      <c r="C14">
        <v>30</v>
      </c>
      <c r="D14">
        <v>705000</v>
      </c>
      <c r="E14" s="1"/>
      <c r="F14" t="s">
        <v>11</v>
      </c>
      <c r="G14" s="5" t="s">
        <v>47</v>
      </c>
      <c r="H14">
        <v>30</v>
      </c>
      <c r="I14" s="1">
        <f>D14/D2</f>
        <v>0.22815533980582525</v>
      </c>
      <c r="J14" s="1"/>
      <c r="L14" t="s">
        <v>11</v>
      </c>
      <c r="M14" s="1">
        <f>AVERAGE(I14:I17)</f>
        <v>0.13254399054063878</v>
      </c>
      <c r="N14">
        <f>STDEV(I14:I17)</f>
        <v>6.8297875643477196E-2</v>
      </c>
      <c r="P14" t="s">
        <v>46</v>
      </c>
      <c r="Q14">
        <f>TTEST(I14:I17,I18:I21,2,2)</f>
        <v>0.77812901029352965</v>
      </c>
      <c r="U14" s="1"/>
      <c r="V14" s="1"/>
      <c r="X14" s="1"/>
      <c r="Z14" s="1"/>
    </row>
    <row r="15" spans="1:27" ht="14.45" x14ac:dyDescent="0.3">
      <c r="A15" t="s">
        <v>11</v>
      </c>
      <c r="B15" s="5" t="s">
        <v>44</v>
      </c>
      <c r="C15">
        <v>30</v>
      </c>
      <c r="D15">
        <v>1480000</v>
      </c>
      <c r="E15" s="1"/>
      <c r="F15" t="s">
        <v>11</v>
      </c>
      <c r="G15" s="5" t="s">
        <v>44</v>
      </c>
      <c r="H15">
        <v>30</v>
      </c>
      <c r="I15" s="1">
        <f>D15/D3</f>
        <v>0.12231404958677686</v>
      </c>
      <c r="J15" s="1"/>
      <c r="L15" t="s">
        <v>12</v>
      </c>
      <c r="M15" s="1">
        <f>AVERAGE(I18:I21)</f>
        <v>0.12167234660407451</v>
      </c>
      <c r="N15">
        <f>STDEV(I18:I21)</f>
        <v>2.7889015699449328E-2</v>
      </c>
      <c r="U15" s="1"/>
      <c r="Z15" s="1"/>
      <c r="AA15" s="1"/>
    </row>
    <row r="16" spans="1:27" ht="14.45" x14ac:dyDescent="0.3">
      <c r="A16" t="s">
        <v>11</v>
      </c>
      <c r="B16" s="5" t="s">
        <v>43</v>
      </c>
      <c r="C16">
        <v>30</v>
      </c>
      <c r="D16">
        <v>561000</v>
      </c>
      <c r="E16" s="1"/>
      <c r="F16" t="s">
        <v>11</v>
      </c>
      <c r="G16" s="5" t="s">
        <v>43</v>
      </c>
      <c r="H16">
        <v>30</v>
      </c>
      <c r="I16" s="1">
        <f>D16/D4</f>
        <v>0.11333333333333333</v>
      </c>
      <c r="J16" s="1"/>
      <c r="M16" s="1"/>
      <c r="N16" s="1"/>
      <c r="Q16" s="3"/>
      <c r="U16" s="1"/>
      <c r="Z16" s="1"/>
      <c r="AA16" s="1"/>
    </row>
    <row r="17" spans="1:32" ht="14.45" x14ac:dyDescent="0.3">
      <c r="A17" t="s">
        <v>11</v>
      </c>
      <c r="B17" s="5" t="s">
        <v>42</v>
      </c>
      <c r="C17">
        <v>30</v>
      </c>
      <c r="D17">
        <v>377000</v>
      </c>
      <c r="E17" s="1"/>
      <c r="F17" t="s">
        <v>11</v>
      </c>
      <c r="G17" s="5" t="s">
        <v>42</v>
      </c>
      <c r="H17">
        <v>30</v>
      </c>
      <c r="I17" s="1">
        <f>D17/D5</f>
        <v>6.6373239436619713E-2</v>
      </c>
      <c r="J17" s="1"/>
      <c r="N17" s="1"/>
      <c r="U17" s="1"/>
      <c r="Z17" s="1"/>
      <c r="AA17" s="1"/>
    </row>
    <row r="18" spans="1:32" ht="14.45" x14ac:dyDescent="0.3">
      <c r="A18" t="s">
        <v>12</v>
      </c>
      <c r="B18" s="5" t="s">
        <v>41</v>
      </c>
      <c r="C18">
        <v>30</v>
      </c>
      <c r="D18">
        <v>1210000</v>
      </c>
      <c r="E18" s="1"/>
      <c r="F18" t="s">
        <v>12</v>
      </c>
      <c r="G18" s="5" t="s">
        <v>41</v>
      </c>
      <c r="H18">
        <v>30</v>
      </c>
      <c r="I18" s="1">
        <f>D18/D6</f>
        <v>0.14473684210526316</v>
      </c>
      <c r="J18" s="1"/>
      <c r="M18" s="1"/>
      <c r="N18" s="1"/>
      <c r="U18" s="1"/>
      <c r="Z18" s="1"/>
      <c r="AA18" s="1"/>
      <c r="AB18" s="1"/>
      <c r="AD18" s="1"/>
    </row>
    <row r="19" spans="1:32" ht="14.45" x14ac:dyDescent="0.3">
      <c r="A19" t="s">
        <v>12</v>
      </c>
      <c r="B19" s="5" t="s">
        <v>40</v>
      </c>
      <c r="C19">
        <v>30</v>
      </c>
      <c r="D19">
        <v>725000</v>
      </c>
      <c r="E19" s="1"/>
      <c r="F19" t="s">
        <v>12</v>
      </c>
      <c r="G19" s="5" t="s">
        <v>40</v>
      </c>
      <c r="H19">
        <v>30</v>
      </c>
      <c r="I19" s="1">
        <f>D19/D7</f>
        <v>0.14646464646464646</v>
      </c>
      <c r="J19" s="1"/>
      <c r="U19" s="1"/>
      <c r="X19" s="1"/>
      <c r="AA19" s="1"/>
      <c r="AB19" s="1"/>
      <c r="AD19" s="1"/>
    </row>
    <row r="20" spans="1:32" ht="14.45" x14ac:dyDescent="0.3">
      <c r="A20" t="s">
        <v>12</v>
      </c>
      <c r="B20" s="5" t="s">
        <v>39</v>
      </c>
      <c r="C20">
        <v>30</v>
      </c>
      <c r="D20">
        <v>488000</v>
      </c>
      <c r="E20" s="1"/>
      <c r="F20" t="s">
        <v>12</v>
      </c>
      <c r="G20" s="5" t="s">
        <v>39</v>
      </c>
      <c r="H20">
        <v>30</v>
      </c>
      <c r="I20" s="1">
        <f>D20/D8</f>
        <v>0.10230607966457023</v>
      </c>
      <c r="J20" s="1"/>
      <c r="U20" s="1"/>
      <c r="AA20" s="1"/>
      <c r="AB20" s="1"/>
      <c r="AD20" s="1"/>
    </row>
    <row r="21" spans="1:32" ht="14.45" x14ac:dyDescent="0.3">
      <c r="A21" t="s">
        <v>12</v>
      </c>
      <c r="B21" s="5" t="s">
        <v>38</v>
      </c>
      <c r="C21">
        <v>30</v>
      </c>
      <c r="D21">
        <v>820000</v>
      </c>
      <c r="E21" s="1"/>
      <c r="F21" t="s">
        <v>12</v>
      </c>
      <c r="G21" s="5" t="s">
        <v>38</v>
      </c>
      <c r="H21">
        <v>30</v>
      </c>
      <c r="I21" s="1">
        <f>D21/D9</f>
        <v>9.3181818181818185E-2</v>
      </c>
      <c r="J21" s="1"/>
      <c r="U21" s="1"/>
      <c r="V21" s="1"/>
      <c r="X21" s="1"/>
      <c r="AA21" s="1"/>
      <c r="AB21" s="1"/>
      <c r="AD21" s="1"/>
    </row>
    <row r="22" spans="1:32" ht="14.45" x14ac:dyDescent="0.3">
      <c r="J22" s="1"/>
      <c r="U22" s="1"/>
      <c r="V22" s="1"/>
      <c r="X22" s="1"/>
      <c r="AA22" s="1"/>
      <c r="AB22" s="1"/>
      <c r="AD22" s="1"/>
    </row>
    <row r="23" spans="1:32" ht="14.45" x14ac:dyDescent="0.3">
      <c r="L23" s="3"/>
      <c r="P23" s="4"/>
      <c r="X23" s="1"/>
      <c r="AC23" s="1"/>
      <c r="AD23" s="1"/>
      <c r="AF23" s="1"/>
    </row>
    <row r="24" spans="1:32" ht="14.45" x14ac:dyDescent="0.3">
      <c r="J24" s="1"/>
      <c r="K24" s="1"/>
      <c r="M24" s="1"/>
      <c r="N24" s="1"/>
      <c r="O24" s="1"/>
      <c r="X24" s="1"/>
      <c r="AC24" s="1"/>
      <c r="AD24" s="1"/>
      <c r="AF24" s="1"/>
    </row>
    <row r="25" spans="1:32" ht="14.45" x14ac:dyDescent="0.3">
      <c r="J25" s="1"/>
      <c r="K25" s="1"/>
      <c r="M25" s="1"/>
      <c r="N25" s="1"/>
      <c r="O25" s="1"/>
      <c r="P25" s="4"/>
      <c r="X25" s="1"/>
      <c r="AC25" s="1"/>
      <c r="AD25" s="1"/>
      <c r="AF25" s="1"/>
    </row>
    <row r="26" spans="1:32" ht="14.45" x14ac:dyDescent="0.3">
      <c r="J26" s="1"/>
      <c r="K26" s="1"/>
      <c r="M26" s="1"/>
      <c r="N26" s="1"/>
      <c r="O26" s="1"/>
      <c r="P26" s="4"/>
      <c r="X26" s="1"/>
      <c r="AC26" s="1"/>
      <c r="AD26" s="1"/>
      <c r="AF26" s="1"/>
    </row>
    <row r="27" spans="1:32" ht="14.45" x14ac:dyDescent="0.3">
      <c r="J27" s="1"/>
      <c r="K27" s="1"/>
      <c r="M27" s="1"/>
      <c r="N27" s="1"/>
      <c r="O27" s="1"/>
      <c r="P27" s="4"/>
      <c r="R27" s="1"/>
      <c r="S27" s="1"/>
      <c r="X27" s="1"/>
      <c r="AC27" s="1"/>
      <c r="AD27" s="1"/>
      <c r="AF27" s="1"/>
    </row>
    <row r="28" spans="1:32" ht="14.45" x14ac:dyDescent="0.3">
      <c r="C28" s="1"/>
      <c r="D28" s="1"/>
      <c r="N28" s="1"/>
      <c r="O28" s="1"/>
      <c r="V28" s="1"/>
      <c r="X28" s="1"/>
      <c r="AC28" s="1"/>
      <c r="AD28" s="1"/>
      <c r="AF28" s="1"/>
    </row>
    <row r="29" spans="1:32" ht="14.45" x14ac:dyDescent="0.3">
      <c r="B29"/>
      <c r="C29" s="1"/>
      <c r="D29" s="1"/>
      <c r="N29" s="1"/>
      <c r="O29" s="1"/>
      <c r="P29" s="4"/>
      <c r="R29" s="1"/>
      <c r="S29" s="1"/>
      <c r="T29" s="1"/>
      <c r="V29" s="1"/>
      <c r="X29" s="1"/>
      <c r="AC29" s="1"/>
      <c r="AD29" s="1"/>
      <c r="AF29" s="1"/>
    </row>
    <row r="30" spans="1:32" ht="14.45" x14ac:dyDescent="0.3">
      <c r="B30"/>
      <c r="C30" s="1"/>
      <c r="D30" s="1"/>
      <c r="N30" s="1"/>
      <c r="O30" s="1"/>
      <c r="P30" s="4"/>
      <c r="R30" s="1"/>
      <c r="S30" s="1"/>
      <c r="T30" s="1"/>
      <c r="V30" s="1"/>
      <c r="X30" s="1"/>
      <c r="AC30" s="1"/>
      <c r="AD30" s="1"/>
      <c r="AF30" s="1"/>
    </row>
    <row r="31" spans="1:32" ht="14.45" x14ac:dyDescent="0.3">
      <c r="B31"/>
      <c r="C31" s="1"/>
      <c r="D31" s="1"/>
      <c r="N31" s="1"/>
      <c r="O31" s="1"/>
      <c r="R31" s="1"/>
      <c r="S31" s="1"/>
      <c r="T31" s="1"/>
      <c r="V31" s="1"/>
      <c r="X31" s="1"/>
      <c r="AC31" s="1"/>
      <c r="AD31" s="1"/>
      <c r="AF31" s="1"/>
    </row>
    <row r="32" spans="1:32" ht="14.45" x14ac:dyDescent="0.3">
      <c r="B32"/>
      <c r="C32" s="1"/>
      <c r="D32" s="1"/>
      <c r="N32" s="1"/>
      <c r="O32" s="1"/>
      <c r="R32" s="1"/>
      <c r="S32" s="1"/>
      <c r="T32" s="1"/>
      <c r="V32" s="1"/>
      <c r="X32" s="1"/>
      <c r="AC32" s="1"/>
      <c r="AD32" s="1"/>
      <c r="AF32" s="1"/>
    </row>
    <row r="33" spans="2:40" ht="14.45" x14ac:dyDescent="0.3">
      <c r="B33"/>
      <c r="C33" s="1"/>
      <c r="D33" s="1"/>
      <c r="P33" s="5"/>
      <c r="R33" s="1"/>
      <c r="S33" s="1"/>
      <c r="T33" s="1"/>
      <c r="V33" s="1"/>
      <c r="AC33" s="1"/>
      <c r="AD33" s="1"/>
      <c r="AF33" s="1"/>
    </row>
    <row r="34" spans="2:40" ht="14.45" x14ac:dyDescent="0.3">
      <c r="B34"/>
      <c r="P34" s="5"/>
      <c r="R34" s="1"/>
      <c r="S34" s="1"/>
      <c r="T34" s="1"/>
      <c r="V34" s="1"/>
      <c r="AC34" s="1"/>
      <c r="AD34" s="1"/>
      <c r="AF34" s="1"/>
    </row>
    <row r="35" spans="2:40" ht="14.45" x14ac:dyDescent="0.3">
      <c r="B35"/>
      <c r="P35" s="5"/>
      <c r="R35" s="1"/>
      <c r="S35" s="1"/>
      <c r="T35" s="1"/>
      <c r="V35" s="1"/>
      <c r="AB35" s="1"/>
      <c r="AC35" s="1"/>
      <c r="AD35" s="1"/>
      <c r="AF35" s="1"/>
    </row>
    <row r="36" spans="2:40" ht="14.45" x14ac:dyDescent="0.3">
      <c r="B36"/>
      <c r="P36" s="5"/>
      <c r="R36" s="1"/>
      <c r="S36" s="1"/>
      <c r="T36" s="1"/>
      <c r="V36" s="1"/>
      <c r="AB36" s="1"/>
      <c r="AC36" s="1"/>
      <c r="AD36" s="1"/>
      <c r="AF36" s="1"/>
    </row>
    <row r="37" spans="2:40" ht="14.45" x14ac:dyDescent="0.3">
      <c r="B37"/>
      <c r="P37" s="5"/>
      <c r="R37" s="1"/>
      <c r="S37" s="1"/>
      <c r="T37" s="1"/>
      <c r="V37" s="1"/>
      <c r="Y37" s="1"/>
      <c r="AB37" s="1"/>
      <c r="AC37" s="1"/>
      <c r="AD37" s="1"/>
      <c r="AF37" s="1"/>
      <c r="AK37" s="1"/>
      <c r="AL37" s="1"/>
      <c r="AN37" s="1"/>
    </row>
    <row r="38" spans="2:40" ht="14.45" x14ac:dyDescent="0.3">
      <c r="B38"/>
      <c r="O38" s="1"/>
      <c r="P38" s="5"/>
      <c r="R38" s="1"/>
      <c r="S38" s="1"/>
      <c r="T38" s="1"/>
      <c r="X38" s="1"/>
      <c r="Y38" s="1"/>
      <c r="AB38" s="1"/>
      <c r="AC38" s="1"/>
      <c r="AD38" s="1"/>
      <c r="AF38" s="1"/>
      <c r="AK38" s="1"/>
      <c r="AL38" s="1"/>
      <c r="AN38" s="1"/>
    </row>
    <row r="39" spans="2:40" ht="14.45" x14ac:dyDescent="0.3">
      <c r="B39"/>
      <c r="O39" s="1"/>
      <c r="P39" s="5"/>
      <c r="R39" s="1"/>
      <c r="S39" s="1"/>
      <c r="T39" s="1"/>
      <c r="V39" s="1"/>
      <c r="X39" s="1"/>
      <c r="Y39" s="1"/>
      <c r="AB39" s="1"/>
      <c r="AC39" s="1"/>
      <c r="AD39" s="1"/>
      <c r="AF39" s="1"/>
      <c r="AK39" s="1"/>
      <c r="AL39" s="1"/>
      <c r="AN39" s="1"/>
    </row>
    <row r="40" spans="2:40" ht="14.45" x14ac:dyDescent="0.3">
      <c r="B40"/>
      <c r="O40" s="1"/>
      <c r="P40" s="5"/>
      <c r="R40" s="1"/>
      <c r="S40" s="1"/>
      <c r="T40" s="1"/>
      <c r="V40" s="1"/>
      <c r="X40" s="1"/>
      <c r="Y40" s="1"/>
      <c r="AB40" s="1"/>
      <c r="AC40" s="1"/>
      <c r="AD40" s="1"/>
      <c r="AF40" s="1"/>
      <c r="AK40" s="1"/>
      <c r="AL40" s="1"/>
      <c r="AN40" s="1"/>
    </row>
    <row r="41" spans="2:40" ht="14.45" x14ac:dyDescent="0.3">
      <c r="B41"/>
      <c r="O41" s="1"/>
      <c r="P41" s="5"/>
      <c r="R41" s="1"/>
      <c r="S41" s="1"/>
      <c r="T41" s="1"/>
      <c r="V41" s="1"/>
      <c r="X41" s="1"/>
      <c r="Y41" s="1"/>
      <c r="AB41" s="1"/>
      <c r="AC41" s="1"/>
      <c r="AD41" s="1"/>
      <c r="AF41" s="1"/>
      <c r="AK41" s="1"/>
      <c r="AL41" s="1"/>
      <c r="AN41" s="1"/>
    </row>
    <row r="42" spans="2:40" ht="14.45" x14ac:dyDescent="0.3">
      <c r="B42"/>
      <c r="O42" s="1"/>
      <c r="P42" s="5"/>
      <c r="R42" s="1"/>
      <c r="S42" s="1"/>
      <c r="T42" s="1"/>
      <c r="V42" s="1"/>
      <c r="Y42" s="1"/>
      <c r="AB42" s="1"/>
      <c r="AC42" s="1"/>
      <c r="AD42" s="1"/>
      <c r="AF42" s="1"/>
      <c r="AK42" s="1"/>
      <c r="AL42" s="1"/>
      <c r="AN42" s="1"/>
    </row>
    <row r="43" spans="2:40" ht="14.45" x14ac:dyDescent="0.3">
      <c r="B43"/>
      <c r="O43" s="1"/>
      <c r="P43" s="5"/>
      <c r="R43" s="1"/>
      <c r="S43" s="1"/>
      <c r="T43" s="1"/>
      <c r="V43" s="1"/>
      <c r="Y43" s="1"/>
      <c r="AB43" s="1"/>
      <c r="AC43" s="1"/>
      <c r="AD43" s="1"/>
      <c r="AF43" s="1"/>
      <c r="AK43" s="1"/>
      <c r="AL43" s="1"/>
      <c r="AN43" s="1"/>
    </row>
    <row r="44" spans="2:40" ht="14.45" x14ac:dyDescent="0.3">
      <c r="B44"/>
      <c r="O44" s="1"/>
      <c r="P44" s="5"/>
      <c r="R44" s="1"/>
      <c r="S44" s="1"/>
      <c r="T44" s="1"/>
      <c r="V44" s="1"/>
      <c r="Y44" s="1"/>
      <c r="AB44" s="1"/>
      <c r="AC44" s="1"/>
      <c r="AD44" s="1"/>
      <c r="AF44" s="1"/>
      <c r="AK44" s="1"/>
      <c r="AL44" s="1"/>
      <c r="AN44" s="1"/>
    </row>
    <row r="45" spans="2:40" ht="14.45" x14ac:dyDescent="0.3">
      <c r="B45"/>
      <c r="H45" s="1"/>
      <c r="O45" s="1"/>
      <c r="P45" s="5"/>
      <c r="T45" s="1"/>
      <c r="V45" s="1"/>
      <c r="Y45" s="1"/>
      <c r="AB45" s="1"/>
      <c r="AC45" s="1"/>
      <c r="AD45" s="1"/>
      <c r="AF45" s="1"/>
      <c r="AK45" s="1"/>
      <c r="AL45" s="1"/>
      <c r="AN45" s="1"/>
    </row>
    <row r="46" spans="2:40" ht="14.45" x14ac:dyDescent="0.3">
      <c r="B46"/>
      <c r="H46" s="1"/>
      <c r="J46" s="1"/>
      <c r="K46" s="1"/>
      <c r="P46" s="5"/>
      <c r="R46" s="1"/>
      <c r="T46" s="1"/>
      <c r="V46" s="1"/>
      <c r="AB46" s="1"/>
      <c r="AC46" s="1"/>
      <c r="AD46" s="1"/>
      <c r="AF46" s="1"/>
      <c r="AK46" s="1"/>
      <c r="AL46" s="1"/>
      <c r="AN46" s="1"/>
    </row>
    <row r="47" spans="2:40" ht="14.45" x14ac:dyDescent="0.3">
      <c r="B47"/>
      <c r="H47" s="1"/>
      <c r="J47" s="1"/>
      <c r="K47" s="1"/>
      <c r="P47" s="5"/>
      <c r="R47" s="1"/>
      <c r="S47" s="1"/>
      <c r="AB47" s="1"/>
      <c r="AC47" s="1"/>
      <c r="AD47" s="1"/>
      <c r="AF47" s="1"/>
      <c r="AK47" s="1"/>
      <c r="AL47" s="1"/>
      <c r="AN47" s="1"/>
    </row>
    <row r="48" spans="2:40" ht="14.45" x14ac:dyDescent="0.3">
      <c r="B48"/>
      <c r="H48" s="1"/>
      <c r="J48" s="1"/>
      <c r="K48" s="1"/>
      <c r="R48" s="1"/>
      <c r="S48" s="1"/>
      <c r="Z48" s="1"/>
      <c r="AB48" s="1"/>
      <c r="AC48" s="1"/>
      <c r="AD48" s="1"/>
      <c r="AF48" s="1"/>
      <c r="AK48" s="1"/>
      <c r="AL48" s="1"/>
      <c r="AN48" s="1"/>
    </row>
    <row r="49" spans="2:42" ht="14.45" x14ac:dyDescent="0.3">
      <c r="B49"/>
      <c r="H49" s="1"/>
      <c r="J49" s="1"/>
      <c r="K49" s="1"/>
      <c r="R49" s="1"/>
      <c r="S49" s="1"/>
      <c r="V49" s="1"/>
      <c r="AB49" s="1"/>
      <c r="AC49" s="1"/>
      <c r="AD49" s="1"/>
      <c r="AF49" s="1"/>
      <c r="AK49" s="1"/>
      <c r="AL49" s="1"/>
      <c r="AN49" s="1"/>
    </row>
    <row r="50" spans="2:42" ht="14.45" x14ac:dyDescent="0.3">
      <c r="B50"/>
      <c r="H50" s="1"/>
      <c r="J50" s="1"/>
      <c r="K50" s="1"/>
      <c r="R50" s="1"/>
      <c r="S50" s="1"/>
      <c r="V50" s="1"/>
      <c r="AB50" s="1"/>
      <c r="AK50" s="1"/>
      <c r="AL50" s="1"/>
      <c r="AN50" s="1"/>
    </row>
    <row r="51" spans="2:42" ht="14.45" x14ac:dyDescent="0.3">
      <c r="B51"/>
      <c r="H51" s="1"/>
      <c r="J51" s="1"/>
      <c r="K51" s="1"/>
      <c r="AK51" s="1"/>
      <c r="AL51" s="1"/>
      <c r="AN51" s="1"/>
    </row>
    <row r="52" spans="2:42" ht="14.45" x14ac:dyDescent="0.3">
      <c r="B52"/>
      <c r="H52" s="1"/>
      <c r="J52" s="1"/>
      <c r="K52" s="1"/>
      <c r="U52" s="1"/>
      <c r="V52" s="1"/>
      <c r="AC52" s="1"/>
      <c r="AL52" s="1"/>
      <c r="AM52" s="1"/>
      <c r="AO52" s="1"/>
    </row>
    <row r="53" spans="2:42" ht="14.45" x14ac:dyDescent="0.3">
      <c r="B53"/>
      <c r="H53" s="1"/>
      <c r="J53" s="1"/>
      <c r="K53" s="1"/>
      <c r="V53" s="1"/>
      <c r="AB53" s="1"/>
      <c r="AK53" s="1"/>
      <c r="AL53" s="1"/>
      <c r="AN53" s="1"/>
    </row>
    <row r="54" spans="2:42" ht="14.45" x14ac:dyDescent="0.3">
      <c r="B54"/>
      <c r="H54" s="1"/>
      <c r="J54" s="1"/>
      <c r="K54" s="1"/>
      <c r="U54" s="1"/>
      <c r="W54" s="1"/>
      <c r="AL54" s="1"/>
      <c r="AM54" s="1"/>
      <c r="AO54" s="1"/>
    </row>
    <row r="55" spans="2:42" ht="14.45" x14ac:dyDescent="0.3">
      <c r="B55"/>
      <c r="H55" s="1"/>
      <c r="J55" s="1"/>
      <c r="V55" s="1"/>
      <c r="AK55" s="1"/>
      <c r="AL55" s="1"/>
      <c r="AN55" s="1"/>
    </row>
    <row r="56" spans="2:42" ht="14.45" x14ac:dyDescent="0.3">
      <c r="B56"/>
      <c r="H56" s="1"/>
      <c r="J56" s="1"/>
      <c r="U56" s="1"/>
      <c r="V56" s="1"/>
      <c r="AL56" s="1"/>
      <c r="AM56" s="1"/>
      <c r="AO56" s="1"/>
    </row>
    <row r="57" spans="2:42" ht="14.45" x14ac:dyDescent="0.3">
      <c r="B57"/>
      <c r="H57" s="1"/>
      <c r="J57" s="1"/>
      <c r="L57" s="1"/>
      <c r="V57" s="1"/>
      <c r="AK57" s="1"/>
      <c r="AL57" s="1"/>
      <c r="AN57" s="1"/>
    </row>
    <row r="58" spans="2:42" ht="14.45" x14ac:dyDescent="0.3">
      <c r="B58"/>
      <c r="J58" s="1"/>
      <c r="L58" s="1"/>
      <c r="N58" s="1"/>
      <c r="O58" s="1"/>
      <c r="AM58" s="1"/>
      <c r="AN58" s="1"/>
      <c r="AP58" s="1"/>
    </row>
    <row r="59" spans="2:42" x14ac:dyDescent="0.25">
      <c r="J59" s="1"/>
      <c r="L59" s="1"/>
      <c r="N59" s="1"/>
      <c r="U59" s="1"/>
      <c r="V59" s="1"/>
      <c r="AK59" s="1"/>
      <c r="AL59" s="1"/>
      <c r="AN59" s="1"/>
    </row>
    <row r="60" spans="2:42" x14ac:dyDescent="0.25">
      <c r="B60"/>
      <c r="J60" s="1"/>
      <c r="L60" s="1"/>
      <c r="N60" s="1"/>
      <c r="O60" s="1"/>
      <c r="U60" s="1"/>
      <c r="AL60" s="1"/>
      <c r="AM60" s="1"/>
      <c r="AO60" s="1"/>
    </row>
    <row r="61" spans="2:42" x14ac:dyDescent="0.25">
      <c r="B61"/>
      <c r="J61" s="1"/>
      <c r="K61" s="1"/>
      <c r="L61" s="1"/>
      <c r="M61" s="1"/>
      <c r="N61" s="1"/>
      <c r="R61" s="1"/>
      <c r="S61" s="1"/>
      <c r="V61" s="1"/>
      <c r="AK61" s="1"/>
      <c r="AL61" s="1"/>
      <c r="AN61" s="1"/>
    </row>
    <row r="62" spans="2:42" x14ac:dyDescent="0.25">
      <c r="B62"/>
      <c r="J62" s="1"/>
      <c r="K62" s="1"/>
      <c r="L62" s="1"/>
      <c r="M62" s="1"/>
      <c r="N62" s="1"/>
      <c r="O62" s="1"/>
      <c r="P62" s="1"/>
      <c r="S62" s="1"/>
      <c r="T62" s="1"/>
      <c r="V62" s="1"/>
      <c r="AL62" s="1"/>
      <c r="AM62" s="1"/>
      <c r="AO62" s="1"/>
    </row>
    <row r="63" spans="2:42" x14ac:dyDescent="0.25">
      <c r="B63"/>
      <c r="J63" s="1"/>
      <c r="K63" s="1"/>
      <c r="L63" s="1"/>
      <c r="M63" s="1" t="s">
        <v>51</v>
      </c>
      <c r="N63" s="1"/>
      <c r="O63" s="1"/>
      <c r="Q63" s="1"/>
      <c r="R63" s="1"/>
      <c r="S63" s="1"/>
      <c r="AK63" s="1"/>
      <c r="AL63" s="1"/>
      <c r="AN63" s="1"/>
    </row>
    <row r="64" spans="2:42" x14ac:dyDescent="0.25">
      <c r="B64"/>
      <c r="J64" s="1"/>
      <c r="K64" s="1"/>
      <c r="L64" s="1"/>
      <c r="M64" s="1"/>
      <c r="N64" s="1"/>
      <c r="O64" s="1"/>
      <c r="P64" s="1"/>
      <c r="S64" s="1"/>
      <c r="T64" s="1"/>
      <c r="AL64" s="1"/>
      <c r="AM64" s="1"/>
      <c r="AO64" s="1"/>
    </row>
    <row r="65" spans="2:40" x14ac:dyDescent="0.25">
      <c r="B65"/>
      <c r="J65" s="1"/>
      <c r="K65" s="1"/>
      <c r="L65" s="1"/>
      <c r="M65" s="1"/>
      <c r="N65" s="1"/>
      <c r="O65" s="1"/>
      <c r="R65" s="1"/>
      <c r="S65" s="1"/>
      <c r="AK65" s="1"/>
      <c r="AL65" s="1"/>
      <c r="AN65" s="1"/>
    </row>
    <row r="66" spans="2:40" x14ac:dyDescent="0.25">
      <c r="B66"/>
      <c r="K66" s="1"/>
      <c r="M66" s="1"/>
      <c r="O66" s="1"/>
      <c r="Q66" s="1"/>
      <c r="R66" s="1"/>
      <c r="S66" s="1"/>
      <c r="AK66" s="1"/>
      <c r="AL66" s="1"/>
      <c r="AN66" s="1"/>
    </row>
    <row r="67" spans="2:40" x14ac:dyDescent="0.25">
      <c r="B67"/>
      <c r="K67" s="1"/>
      <c r="M67" s="1"/>
      <c r="O67" s="1"/>
      <c r="R67" s="1"/>
      <c r="S67" s="1"/>
      <c r="AK67" s="1"/>
      <c r="AL67" s="1"/>
      <c r="AN67" s="1"/>
    </row>
    <row r="68" spans="2:40" x14ac:dyDescent="0.25">
      <c r="B68"/>
      <c r="K68" s="1"/>
      <c r="M68" s="1"/>
      <c r="O68" s="1"/>
      <c r="R68" s="1"/>
      <c r="S68" s="1"/>
      <c r="AK68" s="1"/>
      <c r="AL68" s="1"/>
      <c r="AN68" s="1"/>
    </row>
    <row r="69" spans="2:40" x14ac:dyDescent="0.25">
      <c r="B69"/>
      <c r="K69" s="1"/>
      <c r="M69" s="1"/>
      <c r="O69" s="1"/>
      <c r="R69" s="1"/>
      <c r="S69" s="1"/>
    </row>
    <row r="70" spans="2:40" x14ac:dyDescent="0.25">
      <c r="B70"/>
      <c r="O70" s="1"/>
      <c r="R70" s="1"/>
      <c r="S70" s="1"/>
    </row>
    <row r="71" spans="2:40" x14ac:dyDescent="0.25">
      <c r="B71"/>
      <c r="R71" s="1"/>
      <c r="S71" s="1"/>
    </row>
    <row r="72" spans="2:40" x14ac:dyDescent="0.25">
      <c r="B72"/>
      <c r="R72" s="1"/>
      <c r="S72" s="1"/>
    </row>
    <row r="73" spans="2:40" x14ac:dyDescent="0.25">
      <c r="B73"/>
      <c r="R73" s="1"/>
      <c r="S73" s="1"/>
    </row>
    <row r="74" spans="2:40" x14ac:dyDescent="0.25">
      <c r="B74"/>
      <c r="R74" s="1"/>
      <c r="S74" s="1"/>
    </row>
    <row r="75" spans="2:40" x14ac:dyDescent="0.25">
      <c r="B75"/>
      <c r="R75" s="1"/>
      <c r="S75" s="1"/>
    </row>
    <row r="76" spans="2:40" x14ac:dyDescent="0.25">
      <c r="B76"/>
      <c r="F76" s="1"/>
      <c r="I76" s="1"/>
      <c r="R76" s="1"/>
      <c r="S76" s="1"/>
    </row>
    <row r="77" spans="2:40" x14ac:dyDescent="0.25">
      <c r="B77"/>
      <c r="F77" s="1"/>
      <c r="H77" s="1"/>
      <c r="R77" s="1"/>
      <c r="S77" s="1"/>
    </row>
    <row r="78" spans="2:40" x14ac:dyDescent="0.25">
      <c r="B78"/>
      <c r="F78" s="1"/>
      <c r="I78" s="1"/>
      <c r="J78" s="1"/>
      <c r="S78" s="1"/>
      <c r="T78" s="1"/>
    </row>
    <row r="79" spans="2:40" x14ac:dyDescent="0.25">
      <c r="B79"/>
      <c r="F79" s="1"/>
      <c r="H79" s="1"/>
      <c r="S79" s="1"/>
    </row>
    <row r="80" spans="2:40" x14ac:dyDescent="0.25">
      <c r="B80"/>
      <c r="F80" s="1"/>
      <c r="I80" s="1"/>
      <c r="J80" s="1"/>
      <c r="T80" s="1"/>
    </row>
    <row r="81" spans="2:21" x14ac:dyDescent="0.25">
      <c r="B81"/>
      <c r="F81" s="1"/>
      <c r="H81" s="1"/>
      <c r="S81" s="1"/>
    </row>
    <row r="82" spans="2:21" x14ac:dyDescent="0.25">
      <c r="B82"/>
      <c r="F82" s="1"/>
      <c r="I82" s="1"/>
      <c r="J82" s="1"/>
      <c r="T82" s="1"/>
    </row>
    <row r="83" spans="2:21" x14ac:dyDescent="0.25">
      <c r="B83"/>
      <c r="F83" s="1"/>
      <c r="H83" s="1"/>
      <c r="S83" s="1"/>
    </row>
    <row r="84" spans="2:21" x14ac:dyDescent="0.25">
      <c r="B84"/>
      <c r="F84" s="1"/>
      <c r="I84" s="1"/>
      <c r="J84" s="1"/>
      <c r="T84" s="1"/>
    </row>
    <row r="85" spans="2:21" x14ac:dyDescent="0.25">
      <c r="B85"/>
      <c r="S85" s="1"/>
    </row>
    <row r="86" spans="2:21" x14ac:dyDescent="0.25">
      <c r="B86"/>
      <c r="S86" s="1"/>
    </row>
    <row r="87" spans="2:21" x14ac:dyDescent="0.25">
      <c r="B87"/>
      <c r="S87" s="1"/>
    </row>
    <row r="88" spans="2:21" x14ac:dyDescent="0.25">
      <c r="B88"/>
      <c r="S88" s="1"/>
    </row>
    <row r="89" spans="2:21" x14ac:dyDescent="0.25">
      <c r="B89"/>
      <c r="S89" s="1"/>
    </row>
    <row r="90" spans="2:21" x14ac:dyDescent="0.25">
      <c r="B90"/>
      <c r="G90" s="1"/>
      <c r="S90" s="1"/>
    </row>
    <row r="91" spans="2:21" x14ac:dyDescent="0.25">
      <c r="B91"/>
      <c r="G91" s="1"/>
      <c r="S91" s="1"/>
    </row>
    <row r="92" spans="2:21" x14ac:dyDescent="0.25">
      <c r="B92"/>
      <c r="G92" s="1"/>
      <c r="R92" s="1"/>
      <c r="T92" s="1"/>
    </row>
    <row r="93" spans="2:21" x14ac:dyDescent="0.25">
      <c r="B93"/>
      <c r="G93" s="1"/>
      <c r="K93" s="1"/>
      <c r="Q93" s="1"/>
      <c r="S93" s="1"/>
    </row>
    <row r="94" spans="2:21" x14ac:dyDescent="0.25">
      <c r="B94"/>
      <c r="G94" s="1"/>
      <c r="K94" s="1"/>
      <c r="R94" s="1"/>
      <c r="T94" s="1"/>
    </row>
    <row r="95" spans="2:21" x14ac:dyDescent="0.25">
      <c r="B95"/>
      <c r="D95" s="1"/>
      <c r="I95" s="1"/>
      <c r="Q95" s="1"/>
      <c r="S95" s="1"/>
    </row>
    <row r="96" spans="2:21" x14ac:dyDescent="0.25">
      <c r="B96"/>
      <c r="D96" s="1"/>
      <c r="I96" s="1"/>
      <c r="R96" s="1"/>
      <c r="S96" s="1"/>
      <c r="T96" s="1"/>
      <c r="U96" s="1"/>
    </row>
    <row r="97" spans="2:21" x14ac:dyDescent="0.25">
      <c r="B97"/>
      <c r="D97" s="1"/>
      <c r="I97" s="1"/>
      <c r="K97" s="1"/>
      <c r="Q97" s="1"/>
      <c r="R97" s="1"/>
      <c r="S97" s="1"/>
      <c r="T97" s="1"/>
    </row>
    <row r="98" spans="2:21" x14ac:dyDescent="0.25">
      <c r="B98"/>
      <c r="D98" s="1"/>
      <c r="I98" s="1"/>
      <c r="K98" s="1"/>
      <c r="R98" s="1"/>
      <c r="S98" s="1"/>
      <c r="T98" s="1"/>
      <c r="U98" s="1"/>
    </row>
    <row r="99" spans="2:21" x14ac:dyDescent="0.25">
      <c r="D99" s="1"/>
      <c r="G99" s="1"/>
      <c r="I99" s="1"/>
      <c r="R99" s="1"/>
      <c r="S99" s="1"/>
      <c r="T99" s="1"/>
    </row>
    <row r="100" spans="2:21" x14ac:dyDescent="0.25">
      <c r="D100" s="1"/>
      <c r="G100" s="1"/>
      <c r="I100" s="1"/>
      <c r="J100" s="1"/>
      <c r="K100" s="1"/>
      <c r="S100" s="1"/>
      <c r="U100" s="1"/>
    </row>
    <row r="101" spans="2:21" x14ac:dyDescent="0.25">
      <c r="D101" s="1"/>
      <c r="G101" s="1"/>
      <c r="I101" s="1"/>
      <c r="J101" s="1"/>
    </row>
    <row r="102" spans="2:21" x14ac:dyDescent="0.25">
      <c r="D102" s="1"/>
      <c r="G102" s="1"/>
      <c r="I102" s="1"/>
      <c r="J102" s="1"/>
    </row>
    <row r="103" spans="2:21" x14ac:dyDescent="0.25">
      <c r="D103" s="1"/>
      <c r="G103" s="1"/>
      <c r="J103" s="1"/>
    </row>
    <row r="104" spans="2:21" x14ac:dyDescent="0.25">
      <c r="G104" s="1"/>
      <c r="H104" s="1"/>
      <c r="J104" s="1"/>
    </row>
    <row r="105" spans="2:21" x14ac:dyDescent="0.25">
      <c r="G105" s="1"/>
      <c r="H105" s="1"/>
      <c r="J105" s="1"/>
    </row>
    <row r="106" spans="2:21" x14ac:dyDescent="0.25">
      <c r="G106" s="1"/>
      <c r="H106" s="1"/>
      <c r="J106" s="1"/>
    </row>
    <row r="107" spans="2:21" x14ac:dyDescent="0.25">
      <c r="H107" s="1"/>
      <c r="J107" s="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3"/>
  <sheetViews>
    <sheetView topLeftCell="A68" zoomScale="70" zoomScaleNormal="70" workbookViewId="0">
      <selection activeCell="P32" sqref="P32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7.8554687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>
        <v>14518</v>
      </c>
      <c r="C2">
        <v>50</v>
      </c>
      <c r="D2" s="1">
        <v>18300000</v>
      </c>
      <c r="E2" s="1"/>
      <c r="F2" s="1"/>
      <c r="G2" s="1"/>
    </row>
    <row r="3" spans="1:35" ht="14.45" x14ac:dyDescent="0.3">
      <c r="A3" t="s">
        <v>11</v>
      </c>
      <c r="B3" s="5">
        <v>16214</v>
      </c>
      <c r="C3">
        <v>50</v>
      </c>
      <c r="D3" s="1">
        <v>23700000</v>
      </c>
      <c r="E3" s="1"/>
      <c r="G3" s="1"/>
      <c r="L3" s="1"/>
      <c r="N3" s="1"/>
    </row>
    <row r="4" spans="1:35" ht="14.45" x14ac:dyDescent="0.3">
      <c r="A4" t="s">
        <v>11</v>
      </c>
      <c r="B4" s="5">
        <v>16216</v>
      </c>
      <c r="C4">
        <v>50</v>
      </c>
      <c r="D4" s="1">
        <v>20700000</v>
      </c>
      <c r="E4" s="1"/>
      <c r="F4" s="1"/>
      <c r="G4" s="1"/>
      <c r="L4" s="1"/>
      <c r="N4" s="1"/>
    </row>
    <row r="5" spans="1:35" ht="14.45" x14ac:dyDescent="0.3">
      <c r="A5" t="s">
        <v>11</v>
      </c>
      <c r="B5" s="5">
        <v>16220</v>
      </c>
      <c r="C5">
        <v>50</v>
      </c>
      <c r="D5" s="1">
        <v>19900000</v>
      </c>
      <c r="E5" s="1"/>
      <c r="F5" s="1"/>
      <c r="G5" s="1"/>
      <c r="J5" s="1"/>
      <c r="L5" s="1"/>
      <c r="N5" s="1"/>
      <c r="S5" s="1"/>
      <c r="V5" s="1"/>
      <c r="W5" s="1"/>
    </row>
    <row r="6" spans="1:35" ht="14.45" x14ac:dyDescent="0.3">
      <c r="A6" t="s">
        <v>12</v>
      </c>
      <c r="B6" s="5">
        <v>2131</v>
      </c>
      <c r="C6">
        <v>50</v>
      </c>
      <c r="D6" s="1">
        <v>15500000</v>
      </c>
      <c r="E6" s="1"/>
      <c r="F6" s="1"/>
      <c r="G6" s="1"/>
      <c r="J6" s="1"/>
      <c r="L6" s="1"/>
      <c r="N6" s="1"/>
      <c r="S6" s="1"/>
      <c r="V6" s="1"/>
      <c r="W6" s="1"/>
    </row>
    <row r="7" spans="1:35" ht="14.45" x14ac:dyDescent="0.3">
      <c r="A7" t="s">
        <v>12</v>
      </c>
      <c r="B7" s="5">
        <v>2184</v>
      </c>
      <c r="C7">
        <v>50</v>
      </c>
      <c r="D7" s="1">
        <v>19700000</v>
      </c>
      <c r="E7" s="1"/>
      <c r="F7" s="1"/>
      <c r="G7" s="1"/>
      <c r="H7" s="1"/>
      <c r="J7" s="1"/>
      <c r="L7" s="1"/>
      <c r="N7" s="1"/>
      <c r="S7" s="1"/>
      <c r="V7" s="1"/>
      <c r="W7" s="1"/>
    </row>
    <row r="8" spans="1:35" ht="14.45" x14ac:dyDescent="0.3">
      <c r="A8" t="s">
        <v>12</v>
      </c>
      <c r="B8" s="5">
        <v>3715</v>
      </c>
      <c r="C8">
        <v>50</v>
      </c>
      <c r="D8" s="1">
        <v>20700000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W8" s="1"/>
    </row>
    <row r="9" spans="1:35" ht="14.45" x14ac:dyDescent="0.3">
      <c r="A9" t="s">
        <v>12</v>
      </c>
      <c r="B9" s="5">
        <v>13068</v>
      </c>
      <c r="C9">
        <v>50</v>
      </c>
      <c r="D9" s="1">
        <v>24200000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V9" s="1"/>
      <c r="W9" s="1"/>
    </row>
    <row r="10" spans="1:35" ht="14.45" x14ac:dyDescent="0.3">
      <c r="D10" s="1"/>
      <c r="E10" s="1"/>
      <c r="F10" s="1"/>
      <c r="G10" s="1"/>
      <c r="Q10" s="1"/>
      <c r="V10" s="1"/>
      <c r="W10" s="1"/>
      <c r="AB10" s="1"/>
      <c r="AC10" s="1"/>
      <c r="AD10" s="1"/>
      <c r="AF10" s="1"/>
    </row>
    <row r="11" spans="1:35" ht="14.45" x14ac:dyDescent="0.3">
      <c r="D11" s="1"/>
      <c r="E11" s="1"/>
      <c r="F11" s="1"/>
      <c r="G11" s="1"/>
      <c r="Q11" s="1"/>
      <c r="V11" s="5"/>
      <c r="W11" s="1"/>
      <c r="X11" s="1"/>
      <c r="AB11" s="1"/>
      <c r="AC11" s="1"/>
      <c r="AD11" s="1"/>
      <c r="AF11" s="1"/>
    </row>
    <row r="12" spans="1:35" ht="14.45" x14ac:dyDescent="0.3">
      <c r="A12" t="s">
        <v>0</v>
      </c>
      <c r="B12" s="5" t="s">
        <v>9</v>
      </c>
      <c r="C12" t="s">
        <v>8</v>
      </c>
      <c r="D12" t="s">
        <v>1</v>
      </c>
      <c r="F12" t="s">
        <v>0</v>
      </c>
      <c r="G12" s="2" t="str">
        <f>B12&amp;"/"&amp;B1</f>
        <v>GPX2/Tubulin</v>
      </c>
      <c r="H12" t="s">
        <v>8</v>
      </c>
      <c r="I12" t="s">
        <v>1</v>
      </c>
      <c r="L12" t="s">
        <v>3</v>
      </c>
      <c r="M12" t="s">
        <v>4</v>
      </c>
      <c r="N12" s="1" t="s">
        <v>2</v>
      </c>
      <c r="P12" t="s">
        <v>5</v>
      </c>
      <c r="Q12" t="s">
        <v>6</v>
      </c>
      <c r="V12" s="5"/>
      <c r="Z12" s="1"/>
      <c r="AA12" s="1"/>
    </row>
    <row r="13" spans="1:35" ht="14.45" x14ac:dyDescent="0.3">
      <c r="A13" t="s">
        <v>11</v>
      </c>
      <c r="B13" s="5">
        <v>14518</v>
      </c>
      <c r="C13">
        <v>50</v>
      </c>
      <c r="D13" s="1">
        <v>13900000</v>
      </c>
      <c r="E13" s="1"/>
      <c r="F13" t="s">
        <v>11</v>
      </c>
      <c r="G13" s="5">
        <v>14518</v>
      </c>
      <c r="H13">
        <v>50</v>
      </c>
      <c r="I13" s="1">
        <f t="shared" ref="I13:I20" si="0">D13/D2</f>
        <v>0.7595628415300546</v>
      </c>
      <c r="J13" s="1"/>
      <c r="L13" t="s">
        <v>11</v>
      </c>
      <c r="M13" s="1">
        <f>AVERAGE(I13:I16)</f>
        <v>0.61913540201163708</v>
      </c>
      <c r="N13">
        <f>STDEV(I13:I16)</f>
        <v>9.5845161330692014E-2</v>
      </c>
      <c r="P13" t="str">
        <f>F13&amp;" vs "&amp;F17</f>
        <v>Patient vs Control</v>
      </c>
      <c r="Q13">
        <f>TTEST(I13:I16,I17:I20,2,2)</f>
        <v>2.2696894891307853E-2</v>
      </c>
      <c r="U13" s="1"/>
      <c r="V13" s="5"/>
      <c r="Z13" s="1"/>
      <c r="AA13" s="1"/>
    </row>
    <row r="14" spans="1:35" ht="14.45" x14ac:dyDescent="0.3">
      <c r="A14" t="s">
        <v>11</v>
      </c>
      <c r="B14" s="5">
        <v>16214</v>
      </c>
      <c r="C14">
        <v>50</v>
      </c>
      <c r="D14" s="1">
        <v>12900000</v>
      </c>
      <c r="E14" s="1"/>
      <c r="F14" t="s">
        <v>11</v>
      </c>
      <c r="G14" s="5">
        <v>16214</v>
      </c>
      <c r="H14">
        <v>50</v>
      </c>
      <c r="I14" s="1">
        <f t="shared" si="0"/>
        <v>0.54430379746835444</v>
      </c>
      <c r="J14" s="1"/>
      <c r="L14" t="s">
        <v>12</v>
      </c>
      <c r="M14" s="1">
        <f>AVERAGE(I17:I20)</f>
        <v>0.45805177182240442</v>
      </c>
      <c r="N14">
        <f>STDEV(I17:I20)</f>
        <v>4.4920888125601931E-2</v>
      </c>
      <c r="U14" s="1"/>
      <c r="V14" s="5"/>
      <c r="Z14" s="1"/>
      <c r="AA14" s="1"/>
      <c r="AH14" s="1"/>
      <c r="AI14" s="1"/>
    </row>
    <row r="15" spans="1:35" ht="14.45" x14ac:dyDescent="0.3">
      <c r="A15" t="s">
        <v>11</v>
      </c>
      <c r="B15" s="5">
        <v>16216</v>
      </c>
      <c r="C15">
        <v>50</v>
      </c>
      <c r="D15" s="1">
        <v>12000000</v>
      </c>
      <c r="E15" s="1"/>
      <c r="F15" t="s">
        <v>11</v>
      </c>
      <c r="G15" s="5">
        <v>16216</v>
      </c>
      <c r="H15">
        <v>50</v>
      </c>
      <c r="I15" s="1">
        <f t="shared" si="0"/>
        <v>0.57971014492753625</v>
      </c>
      <c r="J15" s="1"/>
      <c r="M15" s="1"/>
      <c r="N15" s="1"/>
      <c r="Q15" s="3"/>
      <c r="U15" s="1"/>
      <c r="V15" s="1"/>
      <c r="Z15" s="1"/>
      <c r="AA15" s="1"/>
      <c r="AH15" s="1"/>
      <c r="AI15" s="1"/>
    </row>
    <row r="16" spans="1:35" ht="14.45" x14ac:dyDescent="0.3">
      <c r="A16" t="s">
        <v>11</v>
      </c>
      <c r="B16" s="5">
        <v>16220</v>
      </c>
      <c r="C16">
        <v>50</v>
      </c>
      <c r="D16" s="1">
        <v>11800000</v>
      </c>
      <c r="E16" s="1"/>
      <c r="F16" t="s">
        <v>11</v>
      </c>
      <c r="G16" s="5">
        <v>16220</v>
      </c>
      <c r="H16">
        <v>50</v>
      </c>
      <c r="I16" s="1">
        <f t="shared" si="0"/>
        <v>0.59296482412060303</v>
      </c>
      <c r="J16" s="1"/>
      <c r="M16" s="1">
        <f>M13/M14</f>
        <v>1.3516712304121115</v>
      </c>
      <c r="N16" s="1"/>
      <c r="V16" s="1"/>
      <c r="X16" s="1"/>
      <c r="Y16" s="1"/>
      <c r="Z16" s="1"/>
      <c r="AA16" s="1"/>
      <c r="AD16" s="1"/>
      <c r="AH16" s="1"/>
      <c r="AI16" s="1"/>
    </row>
    <row r="17" spans="1:40" ht="14.45" x14ac:dyDescent="0.3">
      <c r="A17" t="s">
        <v>12</v>
      </c>
      <c r="B17" s="5">
        <v>2131</v>
      </c>
      <c r="C17">
        <v>50</v>
      </c>
      <c r="D17" s="1">
        <v>6890000</v>
      </c>
      <c r="E17" s="1"/>
      <c r="F17" t="s">
        <v>12</v>
      </c>
      <c r="G17" s="5">
        <v>2131</v>
      </c>
      <c r="H17">
        <v>50</v>
      </c>
      <c r="I17" s="1">
        <f t="shared" si="0"/>
        <v>0.44451612903225807</v>
      </c>
      <c r="J17" s="1"/>
      <c r="M17" s="1"/>
      <c r="N17" s="1"/>
      <c r="V17" s="1"/>
      <c r="X17" s="1"/>
      <c r="Y17" s="1"/>
      <c r="Z17" s="1"/>
      <c r="AA17" s="1"/>
      <c r="AB17" s="1"/>
      <c r="AD17" s="1"/>
      <c r="AF17" s="1"/>
      <c r="AH17" s="1"/>
      <c r="AI17" s="1"/>
      <c r="AJ17" s="1"/>
      <c r="AL17" s="1"/>
    </row>
    <row r="18" spans="1:40" ht="14.45" x14ac:dyDescent="0.3">
      <c r="A18" t="s">
        <v>12</v>
      </c>
      <c r="B18" s="5">
        <v>2184</v>
      </c>
      <c r="C18">
        <v>50</v>
      </c>
      <c r="D18" s="1">
        <v>8510000</v>
      </c>
      <c r="E18" s="1"/>
      <c r="F18" t="s">
        <v>12</v>
      </c>
      <c r="G18" s="5">
        <v>2184</v>
      </c>
      <c r="H18">
        <v>50</v>
      </c>
      <c r="I18" s="1">
        <f t="shared" si="0"/>
        <v>0.43197969543147208</v>
      </c>
      <c r="J18" s="1"/>
      <c r="M18" s="1"/>
      <c r="V18" s="1"/>
      <c r="AB18" s="1"/>
      <c r="AD18" s="1"/>
      <c r="AH18" s="1"/>
      <c r="AI18" s="1"/>
      <c r="AJ18" s="1"/>
      <c r="AL18" s="1"/>
    </row>
    <row r="19" spans="1:40" ht="14.45" x14ac:dyDescent="0.3">
      <c r="A19" t="s">
        <v>12</v>
      </c>
      <c r="B19" s="5">
        <v>3715</v>
      </c>
      <c r="C19">
        <v>50</v>
      </c>
      <c r="D19" s="1">
        <v>8920000</v>
      </c>
      <c r="E19" s="1"/>
      <c r="F19" t="s">
        <v>12</v>
      </c>
      <c r="G19" s="5">
        <v>3715</v>
      </c>
      <c r="H19">
        <v>50</v>
      </c>
      <c r="I19" s="1">
        <f t="shared" si="0"/>
        <v>0.43091787439613527</v>
      </c>
      <c r="J19" s="1"/>
      <c r="V19" s="1"/>
      <c r="AB19" s="1"/>
      <c r="AD19" s="1"/>
      <c r="AH19" s="1"/>
      <c r="AI19" s="1"/>
      <c r="AJ19" s="1"/>
      <c r="AL19" s="1"/>
    </row>
    <row r="20" spans="1:40" ht="14.45" x14ac:dyDescent="0.3">
      <c r="A20" t="s">
        <v>12</v>
      </c>
      <c r="B20" s="5">
        <v>13068</v>
      </c>
      <c r="C20">
        <v>50</v>
      </c>
      <c r="D20" s="1">
        <v>12700000</v>
      </c>
      <c r="E20" s="1"/>
      <c r="F20" t="s">
        <v>12</v>
      </c>
      <c r="G20" s="5">
        <v>13068</v>
      </c>
      <c r="H20">
        <v>50</v>
      </c>
      <c r="I20" s="1">
        <f t="shared" si="0"/>
        <v>0.52479338842975209</v>
      </c>
      <c r="J20" s="1"/>
      <c r="AB20" s="1"/>
      <c r="AD20" s="1"/>
      <c r="AH20" s="1"/>
      <c r="AI20" s="1"/>
      <c r="AJ20" s="1"/>
      <c r="AL20" s="1"/>
    </row>
    <row r="21" spans="1:40" ht="14.45" x14ac:dyDescent="0.3">
      <c r="D21" s="1"/>
      <c r="E21" s="1"/>
      <c r="G21" s="5"/>
      <c r="I21" s="1"/>
      <c r="J21" s="1"/>
      <c r="AB21" s="1"/>
      <c r="AD21" s="1"/>
      <c r="AH21" s="1"/>
      <c r="AI21" s="1"/>
      <c r="AJ21" s="1"/>
      <c r="AL21" s="1"/>
    </row>
    <row r="22" spans="1:40" ht="14.45" x14ac:dyDescent="0.3">
      <c r="L22" s="3"/>
      <c r="P22" s="4"/>
      <c r="X22" s="1"/>
      <c r="AD22" s="1"/>
      <c r="AF22" s="1"/>
      <c r="AK22" s="1"/>
      <c r="AL22" s="1"/>
      <c r="AN22" s="1"/>
    </row>
    <row r="23" spans="1:40" ht="14.45" x14ac:dyDescent="0.3">
      <c r="J23" s="1"/>
      <c r="K23" s="1"/>
      <c r="M23" s="1"/>
      <c r="N23" s="1"/>
      <c r="O23" s="1"/>
      <c r="AK23" s="1"/>
      <c r="AL23" s="1"/>
      <c r="AN23" s="1"/>
    </row>
    <row r="24" spans="1:40" ht="14.45" x14ac:dyDescent="0.3">
      <c r="J24" s="1"/>
      <c r="K24" s="1"/>
      <c r="M24" s="1"/>
      <c r="N24" s="1"/>
      <c r="O24" s="1"/>
      <c r="P24" s="4"/>
      <c r="X24" s="1"/>
      <c r="AD24" s="1"/>
      <c r="AF24" s="1"/>
      <c r="AK24" s="1"/>
      <c r="AL24" s="1"/>
      <c r="AN24" s="1"/>
    </row>
    <row r="25" spans="1:40" ht="14.45" x14ac:dyDescent="0.3">
      <c r="J25" s="1"/>
      <c r="K25" s="1"/>
      <c r="M25" s="1"/>
      <c r="N25" s="1"/>
      <c r="O25" s="1"/>
      <c r="P25" s="4"/>
      <c r="X25" s="1"/>
      <c r="AD25" s="1"/>
      <c r="AF25" s="1"/>
      <c r="AK25" s="1"/>
      <c r="AL25" s="1"/>
      <c r="AN25" s="1"/>
    </row>
    <row r="26" spans="1:40" ht="14.45" x14ac:dyDescent="0.3">
      <c r="J26" s="1"/>
      <c r="K26" s="1"/>
      <c r="M26" s="1"/>
      <c r="N26" s="1"/>
      <c r="O26" s="1"/>
      <c r="P26" s="4"/>
      <c r="R26" s="1"/>
      <c r="S26" s="1"/>
      <c r="AD26" s="1"/>
      <c r="AF26" s="1"/>
      <c r="AK26" s="1"/>
      <c r="AL26" s="1"/>
      <c r="AN26" s="1"/>
    </row>
    <row r="27" spans="1:40" ht="14.45" x14ac:dyDescent="0.3">
      <c r="N27" s="1"/>
      <c r="O27" s="1"/>
      <c r="AD27" s="1"/>
      <c r="AF27" s="1"/>
      <c r="AK27" s="1"/>
      <c r="AL27" s="1"/>
      <c r="AN27" s="1"/>
    </row>
    <row r="28" spans="1:40" ht="14.45" x14ac:dyDescent="0.3">
      <c r="C28" s="1"/>
      <c r="D28" s="1"/>
      <c r="N28" s="1"/>
      <c r="O28" s="1"/>
      <c r="P28" s="4"/>
      <c r="R28" s="1"/>
      <c r="S28" s="1"/>
      <c r="T28" s="1"/>
      <c r="U28" s="1"/>
      <c r="W28" s="1"/>
      <c r="AD28" s="1"/>
      <c r="AF28" s="1"/>
      <c r="AK28" s="1"/>
      <c r="AL28" s="1"/>
      <c r="AN28" s="1"/>
    </row>
    <row r="29" spans="1:40" ht="14.45" x14ac:dyDescent="0.3">
      <c r="B29"/>
      <c r="C29" s="1"/>
      <c r="D29" s="1"/>
      <c r="N29" s="1"/>
      <c r="O29" s="1"/>
      <c r="P29" s="4"/>
      <c r="R29" s="1"/>
      <c r="S29" s="1"/>
      <c r="T29" s="1"/>
      <c r="U29" s="1"/>
      <c r="W29" s="1"/>
      <c r="AD29" s="1"/>
      <c r="AF29" s="1"/>
      <c r="AK29" s="1"/>
      <c r="AL29" s="1"/>
      <c r="AN29" s="1"/>
    </row>
    <row r="30" spans="1:40" ht="14.45" x14ac:dyDescent="0.3">
      <c r="B30"/>
      <c r="C30" s="1"/>
      <c r="D30" s="1"/>
      <c r="N30" s="1"/>
      <c r="O30" s="1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ht="14.45" x14ac:dyDescent="0.3">
      <c r="B31"/>
      <c r="C31" s="1"/>
      <c r="D31" s="1"/>
      <c r="N31" s="1"/>
      <c r="O31" s="1"/>
      <c r="R31" s="1"/>
      <c r="S31" s="1"/>
      <c r="T31" s="1"/>
      <c r="U31" s="1"/>
      <c r="W31" s="1"/>
      <c r="X31" s="1"/>
      <c r="AD31" s="1"/>
      <c r="AF31" s="1"/>
      <c r="AK31" s="1"/>
      <c r="AL31" s="1"/>
      <c r="AN31" s="1"/>
    </row>
    <row r="32" spans="1:40" ht="14.45" x14ac:dyDescent="0.3">
      <c r="B32"/>
      <c r="C32" s="1"/>
      <c r="D32" s="1"/>
      <c r="P32" s="5"/>
      <c r="R32" s="1"/>
      <c r="S32" s="1"/>
      <c r="T32" s="1"/>
      <c r="U32" s="1"/>
      <c r="W32" s="1"/>
      <c r="X32" s="1"/>
      <c r="AD32" s="1"/>
      <c r="AF32" s="1"/>
      <c r="AK32" s="1"/>
      <c r="AL32" s="1"/>
      <c r="AN32" s="1"/>
    </row>
    <row r="33" spans="2:48" ht="14.45" x14ac:dyDescent="0.3">
      <c r="B33"/>
      <c r="C33" s="1"/>
      <c r="D33" s="1"/>
      <c r="P33" s="5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ht="14.45" x14ac:dyDescent="0.3">
      <c r="B34"/>
      <c r="P34" s="5"/>
      <c r="R34" s="1"/>
      <c r="S34" s="1"/>
      <c r="T34" s="1"/>
      <c r="U34" s="1"/>
      <c r="W34" s="1"/>
      <c r="X34" s="1"/>
      <c r="AA34" s="1"/>
      <c r="AD34" s="1"/>
      <c r="AF34" s="1"/>
      <c r="AJ34" s="1"/>
      <c r="AK34" s="1"/>
      <c r="AL34" s="1"/>
      <c r="AN34" s="1"/>
    </row>
    <row r="35" spans="2:48" ht="14.45" x14ac:dyDescent="0.3">
      <c r="B35"/>
      <c r="P35" s="5"/>
      <c r="R35" s="1"/>
      <c r="S35" s="1"/>
      <c r="T35" s="1"/>
      <c r="U35" s="1"/>
      <c r="W35" s="1"/>
      <c r="X35" s="1"/>
      <c r="AD35" s="1"/>
      <c r="AF35" s="1"/>
      <c r="AJ35" s="1"/>
      <c r="AK35" s="1"/>
      <c r="AL35" s="1"/>
      <c r="AN35" s="1"/>
    </row>
    <row r="36" spans="2:48" ht="14.45" x14ac:dyDescent="0.3">
      <c r="B36"/>
      <c r="P36" s="5"/>
      <c r="R36" s="1"/>
      <c r="S36" s="1"/>
      <c r="T36" s="1"/>
      <c r="U36" s="1"/>
      <c r="W36" s="1"/>
      <c r="X36" s="1"/>
      <c r="AD36" s="1"/>
      <c r="AJ36" s="1"/>
      <c r="AK36" s="1"/>
      <c r="AL36" s="1"/>
      <c r="AN36" s="1"/>
      <c r="AS36" s="1"/>
      <c r="AT36" s="1"/>
      <c r="AV36" s="1"/>
    </row>
    <row r="37" spans="2:48" ht="14.45" x14ac:dyDescent="0.3">
      <c r="B37"/>
      <c r="O37" s="1"/>
      <c r="P37" s="5"/>
      <c r="R37" s="1"/>
      <c r="S37" s="1"/>
      <c r="T37" s="1"/>
      <c r="U37" s="1"/>
      <c r="W37" s="1"/>
      <c r="X37" s="1"/>
      <c r="AD37" s="1"/>
      <c r="AJ37" s="1"/>
      <c r="AK37" s="1"/>
      <c r="AL37" s="1"/>
      <c r="AN37" s="1"/>
      <c r="AS37" s="1"/>
      <c r="AT37" s="1"/>
      <c r="AV37" s="1"/>
    </row>
    <row r="38" spans="2:48" ht="14.45" x14ac:dyDescent="0.3">
      <c r="B38"/>
      <c r="O38" s="1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ht="14.45" x14ac:dyDescent="0.3">
      <c r="B39"/>
      <c r="O39" s="1"/>
      <c r="P39" s="5"/>
      <c r="R39" s="1"/>
      <c r="S39" s="1"/>
      <c r="T39" s="1"/>
      <c r="U39" s="1"/>
      <c r="W39" s="1"/>
      <c r="X39" s="1"/>
      <c r="AJ39" s="1"/>
      <c r="AK39" s="1"/>
      <c r="AL39" s="1"/>
      <c r="AN39" s="1"/>
      <c r="AS39" s="1"/>
      <c r="AT39" s="1"/>
      <c r="AV39" s="1"/>
    </row>
    <row r="40" spans="2:48" ht="14.45" x14ac:dyDescent="0.3">
      <c r="B40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ht="14.45" x14ac:dyDescent="0.3">
      <c r="B41"/>
      <c r="O41" s="1"/>
      <c r="P41" s="5"/>
      <c r="R41" s="1"/>
      <c r="S41" s="1"/>
      <c r="T41" s="1"/>
      <c r="U41" s="1"/>
      <c r="W41" s="1"/>
      <c r="AD41" s="1"/>
      <c r="AF41" s="1"/>
      <c r="AG41" s="1"/>
      <c r="AJ41" s="1"/>
      <c r="AK41" s="1"/>
      <c r="AL41" s="1"/>
      <c r="AN41" s="1"/>
      <c r="AS41" s="1"/>
      <c r="AT41" s="1"/>
      <c r="AV41" s="1"/>
    </row>
    <row r="42" spans="2:48" ht="14.45" x14ac:dyDescent="0.3">
      <c r="B42"/>
      <c r="O42" s="1"/>
      <c r="P42" s="5"/>
      <c r="R42" s="1"/>
      <c r="S42" s="1"/>
      <c r="T42" s="1"/>
      <c r="U42" s="1"/>
      <c r="W42" s="1"/>
      <c r="X42" s="1"/>
      <c r="Y42" s="1"/>
      <c r="AD42" s="1"/>
      <c r="AF42" s="1"/>
      <c r="AG42" s="1"/>
      <c r="AJ42" s="1"/>
      <c r="AK42" s="1"/>
      <c r="AL42" s="1"/>
      <c r="AN42" s="1"/>
      <c r="AS42" s="1"/>
      <c r="AT42" s="1"/>
      <c r="AV42" s="1"/>
    </row>
    <row r="43" spans="2:48" ht="14.45" x14ac:dyDescent="0.3">
      <c r="B43"/>
      <c r="O43" s="1"/>
      <c r="P43" s="5"/>
      <c r="R43" s="1"/>
      <c r="S43" s="1"/>
      <c r="T43" s="1"/>
      <c r="U43" s="1"/>
      <c r="W43" s="1"/>
      <c r="X43" s="1"/>
      <c r="Y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ht="14.45" x14ac:dyDescent="0.3">
      <c r="B44"/>
      <c r="O44" s="1"/>
      <c r="P44" s="5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ht="14.45" x14ac:dyDescent="0.3">
      <c r="B45"/>
      <c r="H45" s="1"/>
      <c r="J45" s="1"/>
      <c r="K45" s="1"/>
      <c r="P45" s="5"/>
      <c r="R45" s="1"/>
      <c r="T45" s="1"/>
      <c r="U45" s="1"/>
      <c r="V45" s="1"/>
      <c r="W45" s="1"/>
      <c r="X45" s="1"/>
      <c r="Y45" s="1"/>
      <c r="AG45" s="1"/>
      <c r="AJ45" s="1"/>
      <c r="AK45" s="1"/>
      <c r="AL45" s="1"/>
      <c r="AN45" s="1"/>
      <c r="AS45" s="1"/>
      <c r="AT45" s="1"/>
      <c r="AV45" s="1"/>
    </row>
    <row r="46" spans="2:48" ht="14.45" x14ac:dyDescent="0.3">
      <c r="B46"/>
      <c r="H46" s="1"/>
      <c r="J46" s="1"/>
      <c r="K46" s="1"/>
      <c r="P46" s="5"/>
      <c r="R46" s="1"/>
      <c r="S46" s="1"/>
      <c r="U46" s="1"/>
      <c r="W46" s="1"/>
      <c r="X46" s="1"/>
      <c r="Y46" s="1"/>
      <c r="AG46" s="1"/>
      <c r="AJ46" s="1"/>
      <c r="AK46" s="1"/>
      <c r="AL46" s="1"/>
      <c r="AN46" s="1"/>
      <c r="AS46" s="1"/>
      <c r="AT46" s="1"/>
      <c r="AV46" s="1"/>
    </row>
    <row r="47" spans="2:48" ht="14.45" x14ac:dyDescent="0.3">
      <c r="B47"/>
      <c r="H47" s="1"/>
      <c r="J47" s="1"/>
      <c r="K47" s="1"/>
      <c r="R47" s="1"/>
      <c r="S47" s="1"/>
      <c r="U47" s="1"/>
      <c r="V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ht="14.45" x14ac:dyDescent="0.3">
      <c r="B48"/>
      <c r="H48" s="1"/>
      <c r="J48" s="1"/>
      <c r="K48" s="1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x14ac:dyDescent="0.25">
      <c r="B49"/>
      <c r="H49" s="1"/>
      <c r="J49" s="1"/>
      <c r="K49" s="1"/>
      <c r="R49" s="1"/>
      <c r="S49" s="1"/>
      <c r="U49" s="1"/>
      <c r="V49" s="1"/>
      <c r="W49" s="1"/>
      <c r="X49" s="1"/>
      <c r="Y49" s="1"/>
      <c r="AB49" s="1"/>
      <c r="AG49" s="1"/>
      <c r="AJ49" s="1"/>
      <c r="AS49" s="1"/>
      <c r="AT49" s="1"/>
      <c r="AV49" s="1"/>
    </row>
    <row r="50" spans="2:50" x14ac:dyDescent="0.25">
      <c r="B50"/>
      <c r="H50" s="1"/>
      <c r="J50" s="1"/>
      <c r="K50" s="1"/>
      <c r="AB50" s="1"/>
      <c r="AS50" s="1"/>
      <c r="AT50" s="1"/>
      <c r="AV50" s="1"/>
    </row>
    <row r="51" spans="2:50" x14ac:dyDescent="0.25">
      <c r="B51"/>
      <c r="H51" s="1"/>
      <c r="J51" s="1"/>
      <c r="K51" s="1"/>
      <c r="Y51" s="1"/>
      <c r="Z51" s="1"/>
      <c r="AC51" s="1"/>
      <c r="AH51" s="1"/>
      <c r="AK51" s="1"/>
      <c r="AT51" s="1"/>
      <c r="AU51" s="1"/>
      <c r="AW51" s="1"/>
    </row>
    <row r="52" spans="2:50" x14ac:dyDescent="0.25">
      <c r="B52"/>
      <c r="H52" s="1"/>
      <c r="J52" s="1"/>
      <c r="K52" s="1"/>
      <c r="U52" s="1"/>
      <c r="V52" s="1"/>
      <c r="W52" s="1"/>
      <c r="X52" s="1"/>
      <c r="Y52" s="1"/>
      <c r="AB52" s="1"/>
      <c r="AJ52" s="1"/>
      <c r="AS52" s="1"/>
      <c r="AT52" s="1"/>
      <c r="AV52" s="1"/>
    </row>
    <row r="53" spans="2:50" x14ac:dyDescent="0.25">
      <c r="B53"/>
      <c r="H53" s="1"/>
      <c r="J53" s="1"/>
      <c r="K53" s="1"/>
      <c r="V53" s="1"/>
      <c r="X53" s="1"/>
      <c r="AC53" s="1"/>
      <c r="AT53" s="1"/>
      <c r="AU53" s="1"/>
      <c r="AW53" s="1"/>
    </row>
    <row r="54" spans="2:50" x14ac:dyDescent="0.25">
      <c r="B54"/>
      <c r="H54" s="1"/>
      <c r="J54" s="1"/>
      <c r="AB54" s="1"/>
      <c r="AS54" s="1"/>
      <c r="AT54" s="1"/>
      <c r="AV54" s="1"/>
    </row>
    <row r="55" spans="2:50" x14ac:dyDescent="0.25">
      <c r="B55"/>
      <c r="H55" s="1"/>
      <c r="J55" s="1"/>
      <c r="X55" s="1"/>
      <c r="Y55" s="1"/>
      <c r="Z55" s="1"/>
      <c r="AC55" s="1"/>
      <c r="AT55" s="1"/>
      <c r="AU55" s="1"/>
      <c r="AW55" s="1"/>
    </row>
    <row r="56" spans="2:50" x14ac:dyDescent="0.25">
      <c r="B56"/>
      <c r="H56" s="1"/>
      <c r="J56" s="1"/>
      <c r="L56" s="1"/>
      <c r="U56" s="1"/>
      <c r="W56" s="1"/>
      <c r="X56" s="1"/>
      <c r="Y56" s="1"/>
      <c r="AB56" s="1"/>
      <c r="AS56" s="1"/>
      <c r="AT56" s="1"/>
      <c r="AV56" s="1"/>
    </row>
    <row r="57" spans="2:50" x14ac:dyDescent="0.25">
      <c r="B57"/>
      <c r="H57" s="1"/>
      <c r="J57" s="1"/>
      <c r="L57" s="1"/>
      <c r="N57" s="1"/>
      <c r="O57" s="1"/>
      <c r="W57" s="1"/>
      <c r="Y57" s="1"/>
      <c r="Z57" s="1"/>
      <c r="AA57" s="1"/>
      <c r="AD57" s="1"/>
      <c r="AU57" s="1"/>
      <c r="AV57" s="1"/>
      <c r="AX57" s="1"/>
    </row>
    <row r="58" spans="2:50" x14ac:dyDescent="0.25">
      <c r="B58"/>
      <c r="J58" s="1"/>
      <c r="L58" s="1"/>
      <c r="N58" s="1"/>
      <c r="U58" s="1"/>
      <c r="W58" s="1"/>
      <c r="X58" s="1"/>
      <c r="Y58" s="1"/>
      <c r="AB58" s="1"/>
      <c r="AC58" s="1"/>
      <c r="AD58" s="1"/>
      <c r="AE58" s="1"/>
      <c r="AS58" s="1"/>
      <c r="AT58" s="1"/>
      <c r="AV58" s="1"/>
    </row>
    <row r="59" spans="2:50" x14ac:dyDescent="0.25">
      <c r="J59" s="1"/>
      <c r="L59" s="1"/>
      <c r="N59" s="1"/>
      <c r="O59" s="1"/>
      <c r="X59" s="1"/>
      <c r="Y59" s="1"/>
      <c r="Z59" s="1"/>
      <c r="AC59" s="1"/>
      <c r="AT59" s="1"/>
      <c r="AU59" s="1"/>
      <c r="AW59" s="1"/>
    </row>
    <row r="60" spans="2:50" x14ac:dyDescent="0.25">
      <c r="B60"/>
      <c r="J60" s="1"/>
      <c r="K60" s="1"/>
      <c r="L60" s="1"/>
      <c r="M60" s="1"/>
      <c r="N60" s="1"/>
      <c r="R60" s="1"/>
      <c r="S60" s="1"/>
      <c r="X60" s="1"/>
      <c r="Y60" s="1"/>
      <c r="AB60" s="1"/>
      <c r="AS60" s="1"/>
      <c r="AT60" s="1"/>
      <c r="AV60" s="1"/>
    </row>
    <row r="61" spans="2:50" x14ac:dyDescent="0.25">
      <c r="B61"/>
      <c r="J61" s="1"/>
      <c r="K61" s="1"/>
      <c r="L61" s="1"/>
      <c r="M61" s="1"/>
      <c r="N61" s="1"/>
      <c r="O61" s="1"/>
      <c r="P61" s="1"/>
      <c r="S61" s="1"/>
      <c r="T61" s="1"/>
      <c r="Y61" s="1"/>
      <c r="Z61" s="1"/>
      <c r="AC61" s="1"/>
      <c r="AT61" s="1"/>
      <c r="AU61" s="1"/>
      <c r="AW61" s="1"/>
    </row>
    <row r="62" spans="2:50" x14ac:dyDescent="0.25">
      <c r="B62"/>
      <c r="J62" s="1"/>
      <c r="K62" s="1"/>
      <c r="L62" s="1"/>
      <c r="M62" s="1"/>
      <c r="N62" s="1"/>
      <c r="O62" s="1"/>
      <c r="Q62" s="1"/>
      <c r="R62" s="1"/>
      <c r="S62" s="1"/>
      <c r="X62" s="1"/>
      <c r="Y62" s="1"/>
      <c r="AB62" s="1"/>
      <c r="AS62" s="1"/>
      <c r="AT62" s="1"/>
      <c r="AV62" s="1"/>
    </row>
    <row r="63" spans="2:50" x14ac:dyDescent="0.25">
      <c r="B63"/>
      <c r="J63" s="1"/>
      <c r="K63" s="1"/>
      <c r="L63" s="1"/>
      <c r="M63" s="1"/>
      <c r="N63" s="1"/>
      <c r="O63" s="1"/>
      <c r="P63" s="1"/>
      <c r="S63" s="1"/>
      <c r="T63" s="1"/>
      <c r="Y63" s="1"/>
      <c r="Z63" s="1"/>
      <c r="AB63" s="1"/>
      <c r="AT63" s="1"/>
      <c r="AU63" s="1"/>
      <c r="AW63" s="1"/>
    </row>
    <row r="64" spans="2:50" x14ac:dyDescent="0.25">
      <c r="B64"/>
      <c r="J64" s="1"/>
      <c r="K64" s="1"/>
      <c r="L64" s="1"/>
      <c r="M64" s="1"/>
      <c r="N64" s="1"/>
      <c r="O64" s="1"/>
      <c r="R64" s="1"/>
      <c r="S64" s="1"/>
      <c r="X64" s="1"/>
      <c r="Y64" s="1"/>
      <c r="AA64" s="1"/>
      <c r="AS64" s="1"/>
      <c r="AT64" s="1"/>
      <c r="AV64" s="1"/>
    </row>
    <row r="65" spans="2:48" x14ac:dyDescent="0.25">
      <c r="B65"/>
      <c r="K65" s="1"/>
      <c r="M65" s="1"/>
      <c r="O65" s="1"/>
      <c r="Q65" s="1"/>
      <c r="R65" s="1"/>
      <c r="S65" s="1"/>
      <c r="X65" s="1"/>
      <c r="Y65" s="1"/>
      <c r="AA65" s="1"/>
      <c r="AS65" s="1"/>
      <c r="AT65" s="1"/>
      <c r="AV65" s="1"/>
    </row>
    <row r="66" spans="2:48" x14ac:dyDescent="0.25">
      <c r="B66"/>
      <c r="K66" s="1"/>
      <c r="M66" s="1"/>
      <c r="O66" s="1"/>
      <c r="R66" s="1"/>
      <c r="S66" s="1"/>
      <c r="AS66" s="1"/>
      <c r="AT66" s="1"/>
      <c r="AV66" s="1"/>
    </row>
    <row r="67" spans="2:48" x14ac:dyDescent="0.25">
      <c r="B67"/>
      <c r="K67" s="1"/>
      <c r="M67" s="1"/>
      <c r="O67" s="1"/>
      <c r="R67" s="1"/>
      <c r="S67" s="1"/>
      <c r="AS67" s="1"/>
      <c r="AT67" s="1"/>
      <c r="AV67" s="1"/>
    </row>
    <row r="68" spans="2:48" x14ac:dyDescent="0.25">
      <c r="B68"/>
      <c r="K68" s="1"/>
      <c r="M68" s="1"/>
      <c r="O68" s="1"/>
      <c r="R68" s="1"/>
      <c r="S68" s="1"/>
    </row>
    <row r="69" spans="2:48" x14ac:dyDescent="0.25">
      <c r="B69"/>
      <c r="O69" s="1"/>
      <c r="R69" s="1"/>
      <c r="S69" s="1"/>
    </row>
    <row r="70" spans="2:48" x14ac:dyDescent="0.25">
      <c r="B70"/>
      <c r="R70" s="1"/>
      <c r="S70" s="1"/>
    </row>
    <row r="71" spans="2:48" x14ac:dyDescent="0.25">
      <c r="B71"/>
      <c r="R71" s="1"/>
      <c r="S71" s="1"/>
    </row>
    <row r="72" spans="2:48" x14ac:dyDescent="0.25">
      <c r="B72"/>
      <c r="R72" s="1"/>
      <c r="S72" s="1"/>
    </row>
    <row r="73" spans="2:48" x14ac:dyDescent="0.25">
      <c r="B73"/>
      <c r="R73" s="1"/>
      <c r="S73" s="1"/>
    </row>
    <row r="74" spans="2:48" x14ac:dyDescent="0.25">
      <c r="B74"/>
      <c r="R74" s="1"/>
      <c r="S74" s="1"/>
    </row>
    <row r="75" spans="2:48" x14ac:dyDescent="0.25">
      <c r="B75"/>
      <c r="R75" s="1"/>
      <c r="S75" s="1"/>
    </row>
    <row r="76" spans="2:48" x14ac:dyDescent="0.25">
      <c r="B76"/>
      <c r="R76" s="1"/>
      <c r="S76" s="1"/>
    </row>
    <row r="77" spans="2:48" x14ac:dyDescent="0.25">
      <c r="B77"/>
      <c r="R77" s="1"/>
      <c r="S77" s="1"/>
    </row>
    <row r="78" spans="2:48" x14ac:dyDescent="0.25">
      <c r="B78"/>
      <c r="S78" s="1"/>
    </row>
    <row r="79" spans="2:48" x14ac:dyDescent="0.25">
      <c r="B79"/>
      <c r="S79" s="1"/>
    </row>
    <row r="80" spans="2:48" x14ac:dyDescent="0.25">
      <c r="B80"/>
      <c r="S80" s="1"/>
    </row>
    <row r="81" spans="2:20" x14ac:dyDescent="0.25">
      <c r="B81"/>
      <c r="S81" s="1"/>
    </row>
    <row r="82" spans="2:20" x14ac:dyDescent="0.25">
      <c r="B82"/>
      <c r="S82" s="1"/>
    </row>
    <row r="83" spans="2:20" x14ac:dyDescent="0.25">
      <c r="B83"/>
      <c r="S83" s="1"/>
    </row>
    <row r="84" spans="2:20" x14ac:dyDescent="0.25">
      <c r="B84"/>
      <c r="S84" s="1"/>
    </row>
    <row r="85" spans="2:20" x14ac:dyDescent="0.25">
      <c r="B85"/>
      <c r="S85" s="1"/>
    </row>
    <row r="86" spans="2:20" x14ac:dyDescent="0.25">
      <c r="B86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J89" s="1"/>
      <c r="S89" s="1"/>
    </row>
    <row r="90" spans="2:20" x14ac:dyDescent="0.25">
      <c r="B90"/>
      <c r="F90" s="1"/>
      <c r="I90" s="1"/>
      <c r="S90" s="1"/>
    </row>
    <row r="91" spans="2:20" x14ac:dyDescent="0.25">
      <c r="B91"/>
      <c r="F91" s="1"/>
      <c r="I91" s="1"/>
      <c r="S91" s="1"/>
    </row>
    <row r="92" spans="2:20" x14ac:dyDescent="0.25">
      <c r="B92"/>
      <c r="F92" s="1"/>
      <c r="I92" s="1"/>
      <c r="L92" s="1"/>
      <c r="S92" s="1"/>
    </row>
    <row r="93" spans="2:20" x14ac:dyDescent="0.25">
      <c r="B93"/>
      <c r="L93" s="1"/>
      <c r="S93" s="1"/>
    </row>
    <row r="94" spans="2:20" x14ac:dyDescent="0.25">
      <c r="B94"/>
      <c r="L94" s="1"/>
      <c r="S94" s="1"/>
    </row>
    <row r="95" spans="2:20" x14ac:dyDescent="0.25">
      <c r="B95"/>
      <c r="T95" s="1"/>
    </row>
    <row r="96" spans="2:20" x14ac:dyDescent="0.25">
      <c r="B96"/>
      <c r="S96" s="1"/>
    </row>
    <row r="97" spans="5:13" x14ac:dyDescent="0.25">
      <c r="L97" s="1"/>
    </row>
    <row r="98" spans="5:13" ht="14.25" customHeight="1" x14ac:dyDescent="0.25">
      <c r="F98" s="1"/>
      <c r="I98" s="1"/>
      <c r="L98" s="1"/>
    </row>
    <row r="99" spans="5:13" x14ac:dyDescent="0.25">
      <c r="F99" s="1"/>
      <c r="I99" s="1"/>
      <c r="M99" s="1"/>
    </row>
    <row r="100" spans="5:13" x14ac:dyDescent="0.25">
      <c r="F100" s="1"/>
      <c r="I100" s="1"/>
      <c r="L100" s="1"/>
    </row>
    <row r="101" spans="5:13" x14ac:dyDescent="0.25">
      <c r="F101" s="1"/>
      <c r="I101" s="1"/>
    </row>
    <row r="102" spans="5:13" x14ac:dyDescent="0.25">
      <c r="F102" s="1"/>
      <c r="I102" s="1"/>
    </row>
    <row r="103" spans="5:13" x14ac:dyDescent="0.25">
      <c r="F103" s="1"/>
      <c r="H103" s="1"/>
      <c r="I103" s="1"/>
    </row>
    <row r="104" spans="5:13" x14ac:dyDescent="0.25">
      <c r="F104" s="1"/>
      <c r="H104" s="1"/>
      <c r="I104" s="1"/>
    </row>
    <row r="105" spans="5:13" x14ac:dyDescent="0.25">
      <c r="F105" s="1"/>
      <c r="H105" s="1"/>
      <c r="I105" s="1"/>
    </row>
    <row r="106" spans="5:13" x14ac:dyDescent="0.25">
      <c r="H106" s="1"/>
    </row>
    <row r="107" spans="5:13" x14ac:dyDescent="0.25">
      <c r="G107" s="1"/>
    </row>
    <row r="108" spans="5:13" x14ac:dyDescent="0.25">
      <c r="E108" s="1"/>
      <c r="G108" s="1"/>
      <c r="I108" s="1"/>
    </row>
    <row r="109" spans="5:13" x14ac:dyDescent="0.25">
      <c r="G109" s="1"/>
      <c r="I109" s="1"/>
    </row>
    <row r="110" spans="5:13" x14ac:dyDescent="0.25">
      <c r="G110" s="1"/>
      <c r="I110" s="1"/>
    </row>
    <row r="111" spans="5:13" x14ac:dyDescent="0.25">
      <c r="G111" s="1"/>
      <c r="I111" s="1"/>
    </row>
    <row r="112" spans="5:13" x14ac:dyDescent="0.25">
      <c r="G112" s="1"/>
      <c r="I112" s="1"/>
    </row>
    <row r="113" spans="7:9" x14ac:dyDescent="0.25">
      <c r="G113" s="1"/>
      <c r="I113" s="1"/>
    </row>
    <row r="114" spans="7:9" x14ac:dyDescent="0.25">
      <c r="G114" s="1"/>
      <c r="I114" s="1"/>
    </row>
    <row r="115" spans="7:9" x14ac:dyDescent="0.25">
      <c r="G115" s="1"/>
      <c r="I115" s="1"/>
    </row>
    <row r="116" spans="7:9" x14ac:dyDescent="0.25">
      <c r="G116" s="1"/>
      <c r="I116" s="1"/>
    </row>
    <row r="117" spans="7:9" x14ac:dyDescent="0.25">
      <c r="G117" s="1"/>
      <c r="I117" s="1"/>
    </row>
    <row r="118" spans="7:9" x14ac:dyDescent="0.25">
      <c r="G118" s="1"/>
      <c r="I118" s="1"/>
    </row>
    <row r="119" spans="7:9" x14ac:dyDescent="0.25">
      <c r="G119" s="1"/>
      <c r="I119" s="1"/>
    </row>
    <row r="120" spans="7:9" x14ac:dyDescent="0.25">
      <c r="G120" s="1"/>
      <c r="I120" s="1"/>
    </row>
    <row r="121" spans="7:9" x14ac:dyDescent="0.25">
      <c r="G121" s="1"/>
      <c r="I121" s="1"/>
    </row>
    <row r="122" spans="7:9" x14ac:dyDescent="0.25">
      <c r="G122" s="1"/>
      <c r="I122" s="1"/>
    </row>
    <row r="123" spans="7:9" x14ac:dyDescent="0.25">
      <c r="I123" s="1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3"/>
  <sheetViews>
    <sheetView topLeftCell="A19" zoomScale="70" zoomScaleNormal="70" workbookViewId="0">
      <selection activeCell="I13" sqref="I13:I21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7.85546875" bestFit="1" customWidth="1"/>
    <col min="17" max="17" width="20" bestFit="1" customWidth="1"/>
    <col min="19" max="19" width="20.140625" bestFit="1" customWidth="1"/>
    <col min="24" max="24" width="11" bestFit="1" customWidth="1"/>
    <col min="29" max="29" width="9.140625" customWidth="1"/>
  </cols>
  <sheetData>
    <row r="1" spans="1:35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35" ht="14.45" x14ac:dyDescent="0.3">
      <c r="A2" t="s">
        <v>11</v>
      </c>
      <c r="B2" s="5">
        <v>14518</v>
      </c>
      <c r="C2">
        <v>50</v>
      </c>
      <c r="D2" s="1">
        <v>23500000</v>
      </c>
      <c r="E2" s="1"/>
      <c r="F2" s="1"/>
      <c r="G2" s="1"/>
    </row>
    <row r="3" spans="1:35" ht="14.45" x14ac:dyDescent="0.3">
      <c r="A3" t="s">
        <v>11</v>
      </c>
      <c r="B3" s="5">
        <v>16214</v>
      </c>
      <c r="C3">
        <v>50</v>
      </c>
      <c r="D3" s="1">
        <v>27800000</v>
      </c>
      <c r="E3" s="1"/>
      <c r="G3" s="1"/>
      <c r="L3" s="1"/>
      <c r="N3" s="1"/>
    </row>
    <row r="4" spans="1:35" ht="14.45" x14ac:dyDescent="0.3">
      <c r="A4" t="s">
        <v>11</v>
      </c>
      <c r="B4" s="5">
        <v>16216</v>
      </c>
      <c r="C4">
        <v>50</v>
      </c>
      <c r="D4" s="1">
        <v>24500000</v>
      </c>
      <c r="E4" s="1"/>
      <c r="F4" s="1"/>
      <c r="G4" s="1"/>
      <c r="L4" s="1"/>
      <c r="N4" s="1"/>
    </row>
    <row r="5" spans="1:35" ht="14.45" x14ac:dyDescent="0.3">
      <c r="A5" t="s">
        <v>11</v>
      </c>
      <c r="B5" s="5">
        <v>16220</v>
      </c>
      <c r="C5">
        <v>50</v>
      </c>
      <c r="D5" s="1">
        <v>22400000</v>
      </c>
      <c r="E5" s="1"/>
      <c r="F5" s="1"/>
      <c r="G5" s="1"/>
      <c r="J5" s="1"/>
      <c r="L5" s="1"/>
      <c r="N5" s="1"/>
      <c r="S5" s="1"/>
      <c r="V5" s="1"/>
      <c r="W5" s="1"/>
    </row>
    <row r="6" spans="1:35" ht="14.45" x14ac:dyDescent="0.3">
      <c r="A6" t="s">
        <v>12</v>
      </c>
      <c r="B6" s="5">
        <v>2131</v>
      </c>
      <c r="C6">
        <v>50</v>
      </c>
      <c r="D6" s="1">
        <v>21500000</v>
      </c>
      <c r="E6" s="1"/>
      <c r="F6" s="1"/>
      <c r="G6" s="1"/>
      <c r="J6" s="1"/>
      <c r="L6" s="1"/>
      <c r="N6" s="1"/>
      <c r="S6" s="1"/>
      <c r="V6" s="1"/>
      <c r="W6" s="1"/>
    </row>
    <row r="7" spans="1:35" ht="14.45" x14ac:dyDescent="0.3">
      <c r="A7" t="s">
        <v>12</v>
      </c>
      <c r="B7" s="5">
        <v>2184</v>
      </c>
      <c r="C7">
        <v>50</v>
      </c>
      <c r="D7" s="1">
        <v>23300000</v>
      </c>
      <c r="E7" s="1"/>
      <c r="F7" s="1"/>
      <c r="G7" s="1"/>
      <c r="H7" s="1"/>
      <c r="J7" s="1"/>
      <c r="L7" s="1"/>
      <c r="N7" s="1"/>
      <c r="S7" s="1"/>
      <c r="V7" s="1"/>
      <c r="W7" s="1"/>
    </row>
    <row r="8" spans="1:35" ht="14.45" x14ac:dyDescent="0.3">
      <c r="A8" t="s">
        <v>12</v>
      </c>
      <c r="B8" s="5">
        <v>3715</v>
      </c>
      <c r="C8">
        <v>50</v>
      </c>
      <c r="D8" s="1">
        <v>24500000</v>
      </c>
      <c r="E8" s="1"/>
      <c r="F8" s="1"/>
      <c r="G8" s="1"/>
      <c r="J8" s="1"/>
      <c r="L8" s="1"/>
      <c r="M8" s="1"/>
      <c r="N8" s="1"/>
      <c r="O8" s="1"/>
      <c r="Q8" s="1"/>
      <c r="R8" s="1"/>
      <c r="S8" s="1"/>
      <c r="V8" s="1"/>
      <c r="W8" s="1"/>
    </row>
    <row r="9" spans="1:35" ht="14.45" x14ac:dyDescent="0.3">
      <c r="A9" t="s">
        <v>12</v>
      </c>
      <c r="B9" s="5">
        <v>13068</v>
      </c>
      <c r="C9">
        <v>50</v>
      </c>
      <c r="D9" s="1">
        <v>27000000</v>
      </c>
      <c r="E9" s="1"/>
      <c r="F9" s="1"/>
      <c r="I9" s="1"/>
      <c r="J9" s="1"/>
      <c r="L9" s="1"/>
      <c r="M9" s="1"/>
      <c r="N9" s="1"/>
      <c r="O9" s="1"/>
      <c r="Q9" s="1"/>
      <c r="R9" s="1"/>
      <c r="S9" s="1"/>
      <c r="V9" s="1"/>
      <c r="W9" s="1"/>
    </row>
    <row r="10" spans="1:35" ht="14.45" x14ac:dyDescent="0.3">
      <c r="D10" s="1"/>
      <c r="E10" s="1"/>
      <c r="F10" s="1"/>
      <c r="G10" s="1"/>
      <c r="Q10" s="1"/>
      <c r="V10" s="1"/>
      <c r="W10" s="1"/>
      <c r="AB10" s="1"/>
      <c r="AC10" s="1"/>
      <c r="AD10" s="1"/>
      <c r="AF10" s="1"/>
    </row>
    <row r="11" spans="1:35" ht="14.45" x14ac:dyDescent="0.3">
      <c r="D11" s="1"/>
      <c r="E11" s="1"/>
      <c r="F11" s="1"/>
      <c r="G11" s="1"/>
      <c r="Q11" s="1"/>
      <c r="V11" s="5"/>
      <c r="W11" s="1"/>
      <c r="X11" s="1"/>
      <c r="AB11" s="1"/>
      <c r="AC11" s="1"/>
      <c r="AD11" s="1"/>
      <c r="AF11" s="1"/>
    </row>
    <row r="12" spans="1:35" ht="14.45" x14ac:dyDescent="0.3">
      <c r="A12" t="s">
        <v>0</v>
      </c>
      <c r="B12" s="5" t="s">
        <v>9</v>
      </c>
      <c r="C12" t="s">
        <v>8</v>
      </c>
      <c r="D12" t="s">
        <v>1</v>
      </c>
      <c r="F12" t="s">
        <v>0</v>
      </c>
      <c r="G12" s="2" t="str">
        <f>B12&amp;"/"&amp;B1</f>
        <v>GPX2/Tubulin</v>
      </c>
      <c r="H12" t="s">
        <v>8</v>
      </c>
      <c r="I12" t="s">
        <v>1</v>
      </c>
      <c r="L12" t="s">
        <v>3</v>
      </c>
      <c r="M12" t="s">
        <v>4</v>
      </c>
      <c r="N12" s="1" t="s">
        <v>2</v>
      </c>
      <c r="P12" t="s">
        <v>5</v>
      </c>
      <c r="Q12" t="s">
        <v>6</v>
      </c>
      <c r="V12" s="5"/>
      <c r="Z12" s="1"/>
      <c r="AA12" s="1"/>
    </row>
    <row r="13" spans="1:35" ht="14.45" x14ac:dyDescent="0.3">
      <c r="A13" t="s">
        <v>11</v>
      </c>
      <c r="B13" s="5">
        <v>14518</v>
      </c>
      <c r="C13">
        <v>50</v>
      </c>
      <c r="D13" s="1">
        <v>264000</v>
      </c>
      <c r="E13" s="1"/>
      <c r="F13" t="s">
        <v>11</v>
      </c>
      <c r="G13" s="5">
        <v>14518</v>
      </c>
      <c r="H13">
        <v>50</v>
      </c>
      <c r="I13" s="1">
        <f t="shared" ref="I13:I20" si="0">D13/D2</f>
        <v>1.1234042553191489E-2</v>
      </c>
      <c r="J13" s="1"/>
      <c r="L13" t="s">
        <v>11</v>
      </c>
      <c r="M13" s="1">
        <f>AVERAGE(I13:I16)</f>
        <v>1.1292573642996155E-2</v>
      </c>
      <c r="N13">
        <f>STDEV(I13:I16)</f>
        <v>1.5219593462157939E-3</v>
      </c>
      <c r="P13" t="str">
        <f>F13&amp;" vs "&amp;F17</f>
        <v>Patient vs Control</v>
      </c>
      <c r="Q13">
        <f>TTEST(I13:I16,I17:I20,2,2)</f>
        <v>0.75648889944120778</v>
      </c>
      <c r="U13" s="1"/>
      <c r="V13" s="5"/>
      <c r="Z13" s="1"/>
      <c r="AA13" s="1"/>
    </row>
    <row r="14" spans="1:35" ht="14.45" x14ac:dyDescent="0.3">
      <c r="A14" t="s">
        <v>11</v>
      </c>
      <c r="B14" s="5">
        <v>16214</v>
      </c>
      <c r="C14">
        <v>50</v>
      </c>
      <c r="D14" s="1">
        <v>293000</v>
      </c>
      <c r="E14" s="1"/>
      <c r="F14" t="s">
        <v>11</v>
      </c>
      <c r="G14" s="5">
        <v>16214</v>
      </c>
      <c r="H14">
        <v>50</v>
      </c>
      <c r="I14" s="1">
        <f t="shared" si="0"/>
        <v>1.0539568345323741E-2</v>
      </c>
      <c r="J14" s="1"/>
      <c r="L14" t="s">
        <v>12</v>
      </c>
      <c r="M14" s="1">
        <f>AVERAGE(I17:I20)</f>
        <v>1.0600946429297563E-2</v>
      </c>
      <c r="N14">
        <f>STDEV(I17:I20)</f>
        <v>3.9800958835177862E-3</v>
      </c>
      <c r="U14" s="1"/>
      <c r="V14" s="5"/>
      <c r="Z14" s="1"/>
      <c r="AA14" s="1"/>
      <c r="AH14" s="1"/>
      <c r="AI14" s="1"/>
    </row>
    <row r="15" spans="1:35" ht="14.45" x14ac:dyDescent="0.3">
      <c r="A15" t="s">
        <v>11</v>
      </c>
      <c r="B15" s="5">
        <v>16216</v>
      </c>
      <c r="C15">
        <v>50</v>
      </c>
      <c r="D15" s="1">
        <v>244000</v>
      </c>
      <c r="E15" s="1"/>
      <c r="F15" t="s">
        <v>11</v>
      </c>
      <c r="G15" s="5">
        <v>16216</v>
      </c>
      <c r="H15">
        <v>50</v>
      </c>
      <c r="I15" s="1">
        <f t="shared" si="0"/>
        <v>9.9591836734693878E-3</v>
      </c>
      <c r="J15" s="1"/>
      <c r="M15" s="1"/>
      <c r="N15" s="1"/>
      <c r="Q15" s="3"/>
      <c r="U15" s="1"/>
      <c r="V15" s="1"/>
      <c r="Z15" s="1"/>
      <c r="AA15" s="1"/>
      <c r="AH15" s="1"/>
      <c r="AI15" s="1"/>
    </row>
    <row r="16" spans="1:35" ht="14.45" x14ac:dyDescent="0.3">
      <c r="A16" t="s">
        <v>11</v>
      </c>
      <c r="B16" s="5">
        <v>16220</v>
      </c>
      <c r="C16">
        <v>50</v>
      </c>
      <c r="D16" s="1">
        <v>301000</v>
      </c>
      <c r="E16" s="1"/>
      <c r="F16" t="s">
        <v>11</v>
      </c>
      <c r="G16" s="5">
        <v>16220</v>
      </c>
      <c r="H16">
        <v>50</v>
      </c>
      <c r="I16" s="1">
        <f t="shared" si="0"/>
        <v>1.34375E-2</v>
      </c>
      <c r="J16" s="1"/>
      <c r="N16" s="1"/>
      <c r="V16" s="1"/>
      <c r="X16" s="1"/>
      <c r="Y16" s="1"/>
      <c r="Z16" s="1"/>
      <c r="AA16" s="1"/>
      <c r="AD16" s="1"/>
      <c r="AH16" s="1"/>
      <c r="AI16" s="1"/>
    </row>
    <row r="17" spans="1:40" ht="14.45" x14ac:dyDescent="0.3">
      <c r="A17" t="s">
        <v>12</v>
      </c>
      <c r="B17" s="5">
        <v>2131</v>
      </c>
      <c r="C17">
        <v>50</v>
      </c>
      <c r="D17" s="1">
        <v>286000</v>
      </c>
      <c r="E17" s="1"/>
      <c r="F17" t="s">
        <v>12</v>
      </c>
      <c r="G17" s="5">
        <v>2131</v>
      </c>
      <c r="H17">
        <v>50</v>
      </c>
      <c r="I17" s="1">
        <f t="shared" si="0"/>
        <v>1.3302325581395349E-2</v>
      </c>
      <c r="J17" s="1"/>
      <c r="M17" s="1"/>
      <c r="N17" s="1"/>
      <c r="V17" s="1"/>
      <c r="X17" s="1"/>
      <c r="Y17" s="1"/>
      <c r="Z17" s="1"/>
      <c r="AA17" s="1"/>
      <c r="AB17" s="1"/>
      <c r="AD17" s="1"/>
      <c r="AF17" s="1"/>
      <c r="AH17" s="1"/>
      <c r="AI17" s="1"/>
      <c r="AJ17" s="1"/>
      <c r="AL17" s="1"/>
    </row>
    <row r="18" spans="1:40" ht="14.45" x14ac:dyDescent="0.3">
      <c r="A18" t="s">
        <v>12</v>
      </c>
      <c r="B18" s="5">
        <v>2184</v>
      </c>
      <c r="C18">
        <v>50</v>
      </c>
      <c r="D18" s="1">
        <v>136000</v>
      </c>
      <c r="E18" s="1"/>
      <c r="F18" t="s">
        <v>12</v>
      </c>
      <c r="G18" s="5">
        <v>2184</v>
      </c>
      <c r="H18">
        <v>50</v>
      </c>
      <c r="I18" s="1">
        <f t="shared" si="0"/>
        <v>5.836909871244635E-3</v>
      </c>
      <c r="J18" s="1"/>
      <c r="V18" s="1"/>
      <c r="AB18" s="1"/>
      <c r="AD18" s="1"/>
      <c r="AH18" s="1"/>
      <c r="AI18" s="1"/>
      <c r="AJ18" s="1"/>
      <c r="AL18" s="1"/>
    </row>
    <row r="19" spans="1:40" ht="14.45" x14ac:dyDescent="0.3">
      <c r="A19" t="s">
        <v>12</v>
      </c>
      <c r="B19" s="5">
        <v>3715</v>
      </c>
      <c r="C19">
        <v>50</v>
      </c>
      <c r="D19" s="1">
        <v>217000</v>
      </c>
      <c r="E19" s="1"/>
      <c r="F19" t="s">
        <v>12</v>
      </c>
      <c r="G19" s="5">
        <v>3715</v>
      </c>
      <c r="H19">
        <v>50</v>
      </c>
      <c r="I19" s="1">
        <f t="shared" si="0"/>
        <v>8.8571428571428568E-3</v>
      </c>
      <c r="J19" s="1"/>
      <c r="V19" s="1"/>
      <c r="AB19" s="1"/>
      <c r="AD19" s="1"/>
      <c r="AH19" s="1"/>
      <c r="AI19" s="1"/>
      <c r="AJ19" s="1"/>
      <c r="AL19" s="1"/>
    </row>
    <row r="20" spans="1:40" ht="14.45" x14ac:dyDescent="0.3">
      <c r="A20" t="s">
        <v>12</v>
      </c>
      <c r="B20" s="5">
        <v>13068</v>
      </c>
      <c r="C20">
        <v>50</v>
      </c>
      <c r="D20" s="1">
        <v>389000</v>
      </c>
      <c r="E20" s="1"/>
      <c r="F20" t="s">
        <v>12</v>
      </c>
      <c r="G20" s="5">
        <v>13068</v>
      </c>
      <c r="H20">
        <v>50</v>
      </c>
      <c r="I20" s="1">
        <f t="shared" si="0"/>
        <v>1.4407407407407407E-2</v>
      </c>
      <c r="J20" s="1"/>
      <c r="AB20" s="1"/>
      <c r="AD20" s="1"/>
      <c r="AH20" s="1"/>
      <c r="AI20" s="1"/>
      <c r="AJ20" s="1"/>
      <c r="AL20" s="1"/>
    </row>
    <row r="21" spans="1:40" ht="14.45" x14ac:dyDescent="0.3">
      <c r="D21" s="1"/>
      <c r="E21" s="1"/>
      <c r="G21" s="5"/>
      <c r="I21" s="1"/>
      <c r="J21" s="1"/>
      <c r="AB21" s="1"/>
      <c r="AD21" s="1"/>
      <c r="AH21" s="1"/>
      <c r="AI21" s="1"/>
      <c r="AJ21" s="1"/>
      <c r="AL21" s="1"/>
    </row>
    <row r="22" spans="1:40" ht="14.45" x14ac:dyDescent="0.3">
      <c r="L22" s="3"/>
      <c r="P22" s="4"/>
      <c r="X22" s="1"/>
      <c r="AD22" s="1"/>
      <c r="AF22" s="1"/>
      <c r="AK22" s="1"/>
      <c r="AL22" s="1"/>
      <c r="AN22" s="1"/>
    </row>
    <row r="23" spans="1:40" ht="14.45" x14ac:dyDescent="0.3">
      <c r="J23" s="1"/>
      <c r="K23" s="1"/>
      <c r="M23" s="1"/>
      <c r="N23" s="1"/>
      <c r="O23" s="1"/>
      <c r="AK23" s="1"/>
      <c r="AL23" s="1"/>
      <c r="AN23" s="1"/>
    </row>
    <row r="24" spans="1:40" ht="14.45" x14ac:dyDescent="0.3">
      <c r="J24" s="1"/>
      <c r="K24" s="1"/>
      <c r="M24" s="1"/>
      <c r="N24" s="1"/>
      <c r="O24" s="1"/>
      <c r="P24" s="4"/>
      <c r="X24" s="1"/>
      <c r="AD24" s="1"/>
      <c r="AF24" s="1"/>
      <c r="AK24" s="1"/>
      <c r="AL24" s="1"/>
      <c r="AN24" s="1"/>
    </row>
    <row r="25" spans="1:40" ht="14.45" x14ac:dyDescent="0.3">
      <c r="J25" s="1"/>
      <c r="K25" s="1"/>
      <c r="M25" s="1"/>
      <c r="N25" s="1"/>
      <c r="O25" s="1"/>
      <c r="P25" s="4"/>
      <c r="X25" s="1"/>
      <c r="AD25" s="1"/>
      <c r="AF25" s="1"/>
      <c r="AK25" s="1"/>
      <c r="AL25" s="1"/>
      <c r="AN25" s="1"/>
    </row>
    <row r="26" spans="1:40" ht="14.45" x14ac:dyDescent="0.3">
      <c r="J26" s="1"/>
      <c r="K26" s="1"/>
      <c r="M26" s="1"/>
      <c r="N26" s="1"/>
      <c r="O26" s="1"/>
      <c r="P26" s="4"/>
      <c r="R26" s="1"/>
      <c r="S26" s="1"/>
      <c r="AD26" s="1"/>
      <c r="AF26" s="1"/>
      <c r="AK26" s="1"/>
      <c r="AL26" s="1"/>
      <c r="AN26" s="1"/>
    </row>
    <row r="27" spans="1:40" ht="14.45" x14ac:dyDescent="0.3">
      <c r="N27" s="1"/>
      <c r="O27" s="1"/>
      <c r="AD27" s="1"/>
      <c r="AF27" s="1"/>
      <c r="AK27" s="1"/>
      <c r="AL27" s="1"/>
      <c r="AN27" s="1"/>
    </row>
    <row r="28" spans="1:40" ht="14.45" x14ac:dyDescent="0.3">
      <c r="C28" s="1"/>
      <c r="D28" s="1"/>
      <c r="N28" s="1"/>
      <c r="O28" s="1"/>
      <c r="P28" s="4"/>
      <c r="R28" s="1"/>
      <c r="S28" s="1"/>
      <c r="T28" s="1"/>
      <c r="U28" s="1"/>
      <c r="W28" s="1"/>
      <c r="AD28" s="1"/>
      <c r="AF28" s="1"/>
      <c r="AK28" s="1"/>
      <c r="AL28" s="1"/>
      <c r="AN28" s="1"/>
    </row>
    <row r="29" spans="1:40" ht="14.45" x14ac:dyDescent="0.3">
      <c r="B29"/>
      <c r="C29" s="1"/>
      <c r="D29" s="1"/>
      <c r="N29" s="1"/>
      <c r="O29" s="1"/>
      <c r="P29" s="4"/>
      <c r="R29" s="1"/>
      <c r="S29" s="1"/>
      <c r="T29" s="1"/>
      <c r="U29" s="1"/>
      <c r="W29" s="1"/>
      <c r="AD29" s="1"/>
      <c r="AF29" s="1"/>
      <c r="AK29" s="1"/>
      <c r="AL29" s="1"/>
      <c r="AN29" s="1"/>
    </row>
    <row r="30" spans="1:40" ht="14.45" x14ac:dyDescent="0.3">
      <c r="B30"/>
      <c r="C30" s="1"/>
      <c r="D30" s="1"/>
      <c r="N30" s="1"/>
      <c r="O30" s="1"/>
      <c r="R30" s="1"/>
      <c r="S30" s="1"/>
      <c r="T30" s="1"/>
      <c r="U30" s="1"/>
      <c r="W30" s="1"/>
      <c r="AD30" s="1"/>
      <c r="AF30" s="1"/>
      <c r="AK30" s="1"/>
      <c r="AL30" s="1"/>
      <c r="AN30" s="1"/>
    </row>
    <row r="31" spans="1:40" ht="14.45" x14ac:dyDescent="0.3">
      <c r="B31"/>
      <c r="C31" s="1"/>
      <c r="D31" s="1"/>
      <c r="N31" s="1"/>
      <c r="O31" s="1"/>
      <c r="R31" s="1"/>
      <c r="S31" s="1"/>
      <c r="T31" s="1"/>
      <c r="U31" s="1"/>
      <c r="W31" s="1"/>
      <c r="X31" s="1"/>
      <c r="AD31" s="1"/>
      <c r="AF31" s="1"/>
      <c r="AK31" s="1"/>
      <c r="AL31" s="1"/>
      <c r="AN31" s="1"/>
    </row>
    <row r="32" spans="1:40" ht="14.45" x14ac:dyDescent="0.3">
      <c r="B32"/>
      <c r="C32" s="1"/>
      <c r="D32" s="1"/>
      <c r="P32" s="5"/>
      <c r="R32" s="1"/>
      <c r="S32" s="1"/>
      <c r="T32" s="1"/>
      <c r="U32" s="1"/>
      <c r="W32" s="1"/>
      <c r="X32" s="1"/>
      <c r="AD32" s="1"/>
      <c r="AF32" s="1"/>
      <c r="AK32" s="1"/>
      <c r="AL32" s="1"/>
      <c r="AN32" s="1"/>
    </row>
    <row r="33" spans="2:48" ht="14.45" x14ac:dyDescent="0.3">
      <c r="B33"/>
      <c r="C33" s="1"/>
      <c r="D33" s="1"/>
      <c r="P33" s="5"/>
      <c r="R33" s="1"/>
      <c r="S33" s="1"/>
      <c r="T33" s="1"/>
      <c r="U33" s="1"/>
      <c r="W33" s="1"/>
      <c r="X33" s="1"/>
      <c r="AD33" s="1"/>
      <c r="AF33" s="1"/>
      <c r="AK33" s="1"/>
      <c r="AL33" s="1"/>
      <c r="AN33" s="1"/>
    </row>
    <row r="34" spans="2:48" ht="14.45" x14ac:dyDescent="0.3">
      <c r="B34"/>
      <c r="P34" s="5"/>
      <c r="R34" s="1"/>
      <c r="S34" s="1"/>
      <c r="T34" s="1"/>
      <c r="U34" s="1"/>
      <c r="W34" s="1"/>
      <c r="X34" s="1"/>
      <c r="AA34" s="1"/>
      <c r="AD34" s="1"/>
      <c r="AF34" s="1"/>
      <c r="AJ34" s="1"/>
      <c r="AK34" s="1"/>
      <c r="AL34" s="1"/>
      <c r="AN34" s="1"/>
    </row>
    <row r="35" spans="2:48" ht="14.45" x14ac:dyDescent="0.3">
      <c r="B35"/>
      <c r="P35" s="5"/>
      <c r="R35" s="1"/>
      <c r="S35" s="1"/>
      <c r="T35" s="1"/>
      <c r="U35" s="1"/>
      <c r="W35" s="1"/>
      <c r="X35" s="1"/>
      <c r="AD35" s="1"/>
      <c r="AF35" s="1"/>
      <c r="AJ35" s="1"/>
      <c r="AK35" s="1"/>
      <c r="AL35" s="1"/>
      <c r="AN35" s="1"/>
    </row>
    <row r="36" spans="2:48" ht="14.45" x14ac:dyDescent="0.3">
      <c r="B36"/>
      <c r="P36" s="5"/>
      <c r="R36" s="1"/>
      <c r="S36" s="1"/>
      <c r="T36" s="1"/>
      <c r="U36" s="1"/>
      <c r="W36" s="1"/>
      <c r="X36" s="1"/>
      <c r="AD36" s="1"/>
      <c r="AJ36" s="1"/>
      <c r="AK36" s="1"/>
      <c r="AL36" s="1"/>
      <c r="AN36" s="1"/>
      <c r="AS36" s="1"/>
      <c r="AT36" s="1"/>
      <c r="AV36" s="1"/>
    </row>
    <row r="37" spans="2:48" ht="14.45" x14ac:dyDescent="0.3">
      <c r="B37"/>
      <c r="O37" s="1"/>
      <c r="P37" s="5"/>
      <c r="R37" s="1"/>
      <c r="S37" s="1"/>
      <c r="T37" s="1"/>
      <c r="U37" s="1"/>
      <c r="W37" s="1"/>
      <c r="X37" s="1"/>
      <c r="AD37" s="1"/>
      <c r="AJ37" s="1"/>
      <c r="AK37" s="1"/>
      <c r="AL37" s="1"/>
      <c r="AN37" s="1"/>
      <c r="AS37" s="1"/>
      <c r="AT37" s="1"/>
      <c r="AV37" s="1"/>
    </row>
    <row r="38" spans="2:48" ht="14.45" x14ac:dyDescent="0.3">
      <c r="B38"/>
      <c r="O38" s="1"/>
      <c r="P38" s="5"/>
      <c r="R38" s="1"/>
      <c r="S38" s="1"/>
      <c r="T38" s="1"/>
      <c r="U38" s="1"/>
      <c r="W38" s="1"/>
      <c r="X38" s="1"/>
      <c r="AD38" s="1"/>
      <c r="AJ38" s="1"/>
      <c r="AK38" s="1"/>
      <c r="AL38" s="1"/>
      <c r="AN38" s="1"/>
      <c r="AS38" s="1"/>
      <c r="AT38" s="1"/>
      <c r="AV38" s="1"/>
    </row>
    <row r="39" spans="2:48" ht="14.45" x14ac:dyDescent="0.3">
      <c r="B39"/>
      <c r="O39" s="1"/>
      <c r="P39" s="5"/>
      <c r="R39" s="1"/>
      <c r="S39" s="1"/>
      <c r="T39" s="1"/>
      <c r="U39" s="1"/>
      <c r="W39" s="1"/>
      <c r="X39" s="1"/>
      <c r="AJ39" s="1"/>
      <c r="AK39" s="1"/>
      <c r="AL39" s="1"/>
      <c r="AN39" s="1"/>
      <c r="AS39" s="1"/>
      <c r="AT39" s="1"/>
      <c r="AV39" s="1"/>
    </row>
    <row r="40" spans="2:48" ht="14.45" x14ac:dyDescent="0.3">
      <c r="B40"/>
      <c r="O40" s="1"/>
      <c r="P40" s="5"/>
      <c r="R40" s="1"/>
      <c r="S40" s="1"/>
      <c r="T40" s="1"/>
      <c r="U40" s="1"/>
      <c r="W40" s="1"/>
      <c r="X40" s="1"/>
      <c r="AD40" s="1"/>
      <c r="AJ40" s="1"/>
      <c r="AK40" s="1"/>
      <c r="AL40" s="1"/>
      <c r="AN40" s="1"/>
      <c r="AS40" s="1"/>
      <c r="AT40" s="1"/>
      <c r="AV40" s="1"/>
    </row>
    <row r="41" spans="2:48" ht="14.45" x14ac:dyDescent="0.3">
      <c r="B41"/>
      <c r="O41" s="1"/>
      <c r="P41" s="5"/>
      <c r="R41" s="1"/>
      <c r="S41" s="1"/>
      <c r="T41" s="1"/>
      <c r="U41" s="1"/>
      <c r="W41" s="1"/>
      <c r="AD41" s="1"/>
      <c r="AF41" s="1"/>
      <c r="AG41" s="1"/>
      <c r="AJ41" s="1"/>
      <c r="AK41" s="1"/>
      <c r="AL41" s="1"/>
      <c r="AN41" s="1"/>
      <c r="AS41" s="1"/>
      <c r="AT41" s="1"/>
      <c r="AV41" s="1"/>
    </row>
    <row r="42" spans="2:48" ht="14.45" x14ac:dyDescent="0.3">
      <c r="B42"/>
      <c r="O42" s="1"/>
      <c r="P42" s="5"/>
      <c r="R42" s="1"/>
      <c r="S42" s="1"/>
      <c r="T42" s="1"/>
      <c r="U42" s="1"/>
      <c r="W42" s="1"/>
      <c r="X42" s="1"/>
      <c r="Y42" s="1"/>
      <c r="AD42" s="1"/>
      <c r="AF42" s="1"/>
      <c r="AG42" s="1"/>
      <c r="AJ42" s="1"/>
      <c r="AK42" s="1"/>
      <c r="AL42" s="1"/>
      <c r="AN42" s="1"/>
      <c r="AS42" s="1"/>
      <c r="AT42" s="1"/>
      <c r="AV42" s="1"/>
    </row>
    <row r="43" spans="2:48" ht="14.45" x14ac:dyDescent="0.3">
      <c r="B43"/>
      <c r="O43" s="1"/>
      <c r="P43" s="5"/>
      <c r="R43" s="1"/>
      <c r="S43" s="1"/>
      <c r="T43" s="1"/>
      <c r="U43" s="1"/>
      <c r="W43" s="1"/>
      <c r="X43" s="1"/>
      <c r="Y43" s="1"/>
      <c r="AD43" s="1"/>
      <c r="AF43" s="1"/>
      <c r="AG43" s="1"/>
      <c r="AJ43" s="1"/>
      <c r="AK43" s="1"/>
      <c r="AL43" s="1"/>
      <c r="AN43" s="1"/>
      <c r="AS43" s="1"/>
      <c r="AT43" s="1"/>
      <c r="AV43" s="1"/>
    </row>
    <row r="44" spans="2:48" ht="14.45" x14ac:dyDescent="0.3">
      <c r="B44"/>
      <c r="O44" s="1"/>
      <c r="P44" s="5"/>
      <c r="T44" s="1"/>
      <c r="U44" s="1"/>
      <c r="W44" s="1"/>
      <c r="X44" s="1"/>
      <c r="Y44" s="1"/>
      <c r="AD44" s="1"/>
      <c r="AF44" s="1"/>
      <c r="AG44" s="1"/>
      <c r="AJ44" s="1"/>
      <c r="AK44" s="1"/>
      <c r="AL44" s="1"/>
      <c r="AN44" s="1"/>
      <c r="AS44" s="1"/>
      <c r="AT44" s="1"/>
      <c r="AV44" s="1"/>
    </row>
    <row r="45" spans="2:48" ht="14.45" x14ac:dyDescent="0.3">
      <c r="B45"/>
      <c r="H45" s="1"/>
      <c r="J45" s="1"/>
      <c r="K45" s="1"/>
      <c r="P45" s="5"/>
      <c r="R45" s="1"/>
      <c r="T45" s="1"/>
      <c r="U45" s="1"/>
      <c r="V45" s="1"/>
      <c r="W45" s="1"/>
      <c r="X45" s="1"/>
      <c r="Y45" s="1"/>
      <c r="AG45" s="1"/>
      <c r="AJ45" s="1"/>
      <c r="AK45" s="1"/>
      <c r="AL45" s="1"/>
      <c r="AN45" s="1"/>
      <c r="AS45" s="1"/>
      <c r="AT45" s="1"/>
      <c r="AV45" s="1"/>
    </row>
    <row r="46" spans="2:48" ht="14.45" x14ac:dyDescent="0.3">
      <c r="B46"/>
      <c r="H46" s="1"/>
      <c r="J46" s="1"/>
      <c r="K46" s="1"/>
      <c r="P46" s="5"/>
      <c r="R46" s="1"/>
      <c r="S46" s="1"/>
      <c r="U46" s="1"/>
      <c r="W46" s="1"/>
      <c r="X46" s="1"/>
      <c r="Y46" s="1"/>
      <c r="AG46" s="1"/>
      <c r="AJ46" s="1"/>
      <c r="AK46" s="1"/>
      <c r="AL46" s="1"/>
      <c r="AN46" s="1"/>
      <c r="AS46" s="1"/>
      <c r="AT46" s="1"/>
      <c r="AV46" s="1"/>
    </row>
    <row r="47" spans="2:48" ht="14.45" x14ac:dyDescent="0.3">
      <c r="B47"/>
      <c r="H47" s="1"/>
      <c r="J47" s="1"/>
      <c r="K47" s="1"/>
      <c r="R47" s="1"/>
      <c r="S47" s="1"/>
      <c r="U47" s="1"/>
      <c r="V47" s="1"/>
      <c r="W47" s="1"/>
      <c r="X47" s="1"/>
      <c r="Y47" s="1"/>
      <c r="AG47" s="1"/>
      <c r="AJ47" s="1"/>
      <c r="AK47" s="1"/>
      <c r="AL47" s="1"/>
      <c r="AN47" s="1"/>
      <c r="AS47" s="1"/>
      <c r="AT47" s="1"/>
      <c r="AV47" s="1"/>
    </row>
    <row r="48" spans="2:48" ht="14.45" x14ac:dyDescent="0.3">
      <c r="B48"/>
      <c r="H48" s="1"/>
      <c r="J48" s="1"/>
      <c r="K48" s="1"/>
      <c r="R48" s="1"/>
      <c r="S48" s="1"/>
      <c r="U48" s="1"/>
      <c r="W48" s="1"/>
      <c r="X48" s="1"/>
      <c r="Y48" s="1"/>
      <c r="AG48" s="1"/>
      <c r="AJ48" s="1"/>
      <c r="AK48" s="1"/>
      <c r="AL48" s="1"/>
      <c r="AN48" s="1"/>
      <c r="AS48" s="1"/>
      <c r="AT48" s="1"/>
      <c r="AV48" s="1"/>
    </row>
    <row r="49" spans="2:50" ht="14.45" x14ac:dyDescent="0.3">
      <c r="B49"/>
      <c r="H49" s="1"/>
      <c r="J49" s="1"/>
      <c r="K49" s="1"/>
      <c r="R49" s="1"/>
      <c r="S49" s="1"/>
      <c r="U49" s="1"/>
      <c r="V49" s="1"/>
      <c r="W49" s="1"/>
      <c r="X49" s="1"/>
      <c r="Y49" s="1"/>
      <c r="AB49" s="1"/>
      <c r="AG49" s="1"/>
      <c r="AJ49" s="1"/>
      <c r="AS49" s="1"/>
      <c r="AT49" s="1"/>
      <c r="AV49" s="1"/>
    </row>
    <row r="50" spans="2:50" ht="14.45" x14ac:dyDescent="0.3">
      <c r="B50"/>
      <c r="H50" s="1"/>
      <c r="J50" s="1"/>
      <c r="K50" s="1"/>
      <c r="AB50" s="1"/>
      <c r="AS50" s="1"/>
      <c r="AT50" s="1"/>
      <c r="AV50" s="1"/>
    </row>
    <row r="51" spans="2:50" ht="14.45" x14ac:dyDescent="0.3">
      <c r="B51"/>
      <c r="H51" s="1"/>
      <c r="J51" s="1"/>
      <c r="K51" s="1"/>
      <c r="Y51" s="1"/>
      <c r="Z51" s="1"/>
      <c r="AC51" s="1"/>
      <c r="AH51" s="1"/>
      <c r="AK51" s="1"/>
      <c r="AT51" s="1"/>
      <c r="AU51" s="1"/>
      <c r="AW51" s="1"/>
    </row>
    <row r="52" spans="2:50" ht="14.45" x14ac:dyDescent="0.3">
      <c r="B52"/>
      <c r="H52" s="1"/>
      <c r="J52" s="1"/>
      <c r="K52" s="1"/>
      <c r="U52" s="1"/>
      <c r="V52" s="1"/>
      <c r="W52" s="1"/>
      <c r="X52" s="1"/>
      <c r="Y52" s="1"/>
      <c r="AB52" s="1"/>
      <c r="AJ52" s="1"/>
      <c r="AS52" s="1"/>
      <c r="AT52" s="1"/>
      <c r="AV52" s="1"/>
    </row>
    <row r="53" spans="2:50" ht="14.45" x14ac:dyDescent="0.3">
      <c r="B53"/>
      <c r="H53" s="1"/>
      <c r="J53" s="1"/>
      <c r="K53" s="1"/>
      <c r="V53" s="1"/>
      <c r="X53" s="1"/>
      <c r="AC53" s="1"/>
      <c r="AT53" s="1"/>
      <c r="AU53" s="1"/>
      <c r="AW53" s="1"/>
    </row>
    <row r="54" spans="2:50" ht="14.45" x14ac:dyDescent="0.3">
      <c r="B54"/>
      <c r="H54" s="1"/>
      <c r="J54" s="1"/>
      <c r="AB54" s="1"/>
      <c r="AS54" s="1"/>
      <c r="AT54" s="1"/>
      <c r="AV54" s="1"/>
    </row>
    <row r="55" spans="2:50" ht="14.45" x14ac:dyDescent="0.3">
      <c r="B55"/>
      <c r="H55" s="1"/>
      <c r="J55" s="1"/>
      <c r="X55" s="1"/>
      <c r="Y55" s="1"/>
      <c r="Z55" s="1"/>
      <c r="AC55" s="1"/>
      <c r="AT55" s="1"/>
      <c r="AU55" s="1"/>
      <c r="AW55" s="1"/>
    </row>
    <row r="56" spans="2:50" ht="14.45" x14ac:dyDescent="0.3">
      <c r="B56"/>
      <c r="H56" s="1"/>
      <c r="J56" s="1"/>
      <c r="L56" s="1"/>
      <c r="U56" s="1"/>
      <c r="W56" s="1"/>
      <c r="X56" s="1"/>
      <c r="Y56" s="1"/>
      <c r="AB56" s="1"/>
      <c r="AS56" s="1"/>
      <c r="AT56" s="1"/>
      <c r="AV56" s="1"/>
    </row>
    <row r="57" spans="2:50" ht="14.45" x14ac:dyDescent="0.3">
      <c r="B57"/>
      <c r="H57" s="1"/>
      <c r="J57" s="1"/>
      <c r="L57" s="1"/>
      <c r="N57" s="1"/>
      <c r="O57" s="1"/>
      <c r="W57" s="1"/>
      <c r="Y57" s="1"/>
      <c r="Z57" s="1"/>
      <c r="AA57" s="1"/>
      <c r="AD57" s="1"/>
      <c r="AU57" s="1"/>
      <c r="AV57" s="1"/>
      <c r="AX57" s="1"/>
    </row>
    <row r="58" spans="2:50" ht="14.45" x14ac:dyDescent="0.3">
      <c r="B58"/>
      <c r="J58" s="1"/>
      <c r="L58" s="1"/>
      <c r="N58" s="1"/>
      <c r="U58" s="1"/>
      <c r="W58" s="1"/>
      <c r="X58" s="1"/>
      <c r="Y58" s="1"/>
      <c r="AB58" s="1"/>
      <c r="AC58" s="1"/>
      <c r="AD58" s="1"/>
      <c r="AE58" s="1"/>
      <c r="AS58" s="1"/>
      <c r="AT58" s="1"/>
      <c r="AV58" s="1"/>
    </row>
    <row r="59" spans="2:50" ht="14.45" x14ac:dyDescent="0.3">
      <c r="J59" s="1"/>
      <c r="L59" s="1"/>
      <c r="N59" s="1"/>
      <c r="O59" s="1"/>
      <c r="X59" s="1"/>
      <c r="Y59" s="1"/>
      <c r="Z59" s="1"/>
      <c r="AC59" s="1"/>
      <c r="AT59" s="1"/>
      <c r="AU59" s="1"/>
      <c r="AW59" s="1"/>
    </row>
    <row r="60" spans="2:50" ht="14.45" x14ac:dyDescent="0.3">
      <c r="B60"/>
      <c r="J60" s="1"/>
      <c r="K60" s="1"/>
      <c r="L60" s="1"/>
      <c r="M60" s="1"/>
      <c r="N60" s="1"/>
      <c r="R60" s="1"/>
      <c r="S60" s="1"/>
      <c r="X60" s="1"/>
      <c r="Y60" s="1"/>
      <c r="AB60" s="1"/>
      <c r="AS60" s="1"/>
      <c r="AT60" s="1"/>
      <c r="AV60" s="1"/>
    </row>
    <row r="61" spans="2:50" ht="14.45" x14ac:dyDescent="0.3">
      <c r="B61"/>
      <c r="J61" s="1"/>
      <c r="K61" s="1"/>
      <c r="L61" s="1"/>
      <c r="M61" s="1"/>
      <c r="N61" s="1"/>
      <c r="O61" s="1"/>
      <c r="P61" s="1"/>
      <c r="S61" s="1"/>
      <c r="T61" s="1"/>
      <c r="Y61" s="1"/>
      <c r="Z61" s="1"/>
      <c r="AC61" s="1"/>
      <c r="AT61" s="1"/>
      <c r="AU61" s="1"/>
      <c r="AW61" s="1"/>
    </row>
    <row r="62" spans="2:50" ht="14.45" x14ac:dyDescent="0.3">
      <c r="B62"/>
      <c r="J62" s="1"/>
      <c r="K62" s="1"/>
      <c r="L62" s="1"/>
      <c r="M62" s="1"/>
      <c r="N62" s="1"/>
      <c r="O62" s="1"/>
      <c r="Q62" s="1"/>
      <c r="R62" s="1"/>
      <c r="S62" s="1"/>
      <c r="X62" s="1"/>
      <c r="Y62" s="1"/>
      <c r="AB62" s="1"/>
      <c r="AS62" s="1"/>
      <c r="AT62" s="1"/>
      <c r="AV62" s="1"/>
    </row>
    <row r="63" spans="2:50" ht="14.45" x14ac:dyDescent="0.3">
      <c r="B63"/>
      <c r="J63" s="1"/>
      <c r="K63" s="1"/>
      <c r="L63" s="1"/>
      <c r="M63" s="1"/>
      <c r="N63" s="1"/>
      <c r="O63" s="1"/>
      <c r="P63" s="1"/>
      <c r="S63" s="1"/>
      <c r="T63" s="1"/>
      <c r="Y63" s="1"/>
      <c r="Z63" s="1"/>
      <c r="AB63" s="1"/>
      <c r="AT63" s="1"/>
      <c r="AU63" s="1"/>
      <c r="AW63" s="1"/>
    </row>
    <row r="64" spans="2:50" ht="14.45" x14ac:dyDescent="0.3">
      <c r="B64"/>
      <c r="J64" s="1"/>
      <c r="K64" s="1"/>
      <c r="L64" s="1"/>
      <c r="M64" s="1"/>
      <c r="N64" s="1"/>
      <c r="O64" s="1"/>
      <c r="R64" s="1"/>
      <c r="S64" s="1"/>
      <c r="X64" s="1"/>
      <c r="Y64" s="1"/>
      <c r="AA64" s="1"/>
      <c r="AS64" s="1"/>
      <c r="AT64" s="1"/>
      <c r="AV64" s="1"/>
    </row>
    <row r="65" spans="2:48" ht="14.45" x14ac:dyDescent="0.3">
      <c r="B65"/>
      <c r="K65" s="1"/>
      <c r="M65" s="1"/>
      <c r="O65" s="1"/>
      <c r="Q65" s="1"/>
      <c r="R65" s="1"/>
      <c r="S65" s="1"/>
      <c r="X65" s="1"/>
      <c r="Y65" s="1"/>
      <c r="AA65" s="1"/>
      <c r="AS65" s="1"/>
      <c r="AT65" s="1"/>
      <c r="AV65" s="1"/>
    </row>
    <row r="66" spans="2:48" ht="14.45" x14ac:dyDescent="0.3">
      <c r="B66"/>
      <c r="K66" s="1"/>
      <c r="M66" s="1"/>
      <c r="O66" s="1"/>
      <c r="R66" s="1"/>
      <c r="S66" s="1"/>
      <c r="AS66" s="1"/>
      <c r="AT66" s="1"/>
      <c r="AV66" s="1"/>
    </row>
    <row r="67" spans="2:48" ht="14.45" x14ac:dyDescent="0.3">
      <c r="B67"/>
      <c r="K67" s="1"/>
      <c r="M67" s="1"/>
      <c r="O67" s="1"/>
      <c r="R67" s="1"/>
      <c r="S67" s="1"/>
      <c r="AS67" s="1"/>
      <c r="AT67" s="1"/>
      <c r="AV67" s="1"/>
    </row>
    <row r="68" spans="2:48" ht="14.45" x14ac:dyDescent="0.3">
      <c r="B68"/>
      <c r="K68" s="1"/>
      <c r="M68" s="1"/>
      <c r="O68" s="1"/>
      <c r="R68" s="1"/>
      <c r="S68" s="1"/>
    </row>
    <row r="69" spans="2:48" ht="14.45" x14ac:dyDescent="0.3">
      <c r="B69"/>
      <c r="O69" s="1"/>
      <c r="R69" s="1"/>
      <c r="S69" s="1"/>
    </row>
    <row r="70" spans="2:48" ht="14.45" x14ac:dyDescent="0.3">
      <c r="B70"/>
      <c r="R70" s="1"/>
      <c r="S70" s="1"/>
    </row>
    <row r="71" spans="2:48" ht="14.45" x14ac:dyDescent="0.3">
      <c r="B71"/>
      <c r="R71" s="1"/>
      <c r="S71" s="1"/>
    </row>
    <row r="72" spans="2:48" ht="14.45" x14ac:dyDescent="0.3">
      <c r="B72"/>
      <c r="R72" s="1"/>
      <c r="S72" s="1"/>
    </row>
    <row r="73" spans="2:48" ht="14.45" x14ac:dyDescent="0.3">
      <c r="B73"/>
      <c r="R73" s="1"/>
      <c r="S73" s="1"/>
    </row>
    <row r="74" spans="2:48" x14ac:dyDescent="0.25">
      <c r="B74"/>
      <c r="R74" s="1"/>
      <c r="S74" s="1"/>
    </row>
    <row r="75" spans="2:48" x14ac:dyDescent="0.25">
      <c r="B75"/>
      <c r="R75" s="1"/>
      <c r="S75" s="1"/>
    </row>
    <row r="76" spans="2:48" x14ac:dyDescent="0.25">
      <c r="B76"/>
      <c r="R76" s="1"/>
      <c r="S76" s="1"/>
    </row>
    <row r="77" spans="2:48" x14ac:dyDescent="0.25">
      <c r="B77"/>
      <c r="R77" s="1"/>
      <c r="S77" s="1"/>
    </row>
    <row r="78" spans="2:48" x14ac:dyDescent="0.25">
      <c r="B78"/>
      <c r="S78" s="1"/>
    </row>
    <row r="79" spans="2:48" x14ac:dyDescent="0.25">
      <c r="B79"/>
      <c r="S79" s="1"/>
    </row>
    <row r="80" spans="2:48" x14ac:dyDescent="0.25">
      <c r="B80"/>
      <c r="S80" s="1"/>
    </row>
    <row r="81" spans="2:20" x14ac:dyDescent="0.25">
      <c r="B81"/>
      <c r="S81" s="1"/>
    </row>
    <row r="82" spans="2:20" x14ac:dyDescent="0.25">
      <c r="B82"/>
      <c r="S82" s="1"/>
    </row>
    <row r="83" spans="2:20" x14ac:dyDescent="0.25">
      <c r="B83"/>
      <c r="S83" s="1"/>
    </row>
    <row r="84" spans="2:20" x14ac:dyDescent="0.25">
      <c r="B84"/>
      <c r="S84" s="1"/>
    </row>
    <row r="85" spans="2:20" x14ac:dyDescent="0.25">
      <c r="B85"/>
      <c r="S85" s="1"/>
    </row>
    <row r="86" spans="2:20" x14ac:dyDescent="0.25">
      <c r="B86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J89" s="1"/>
      <c r="S89" s="1"/>
    </row>
    <row r="90" spans="2:20" x14ac:dyDescent="0.25">
      <c r="B90"/>
      <c r="F90" s="1"/>
      <c r="I90" s="1"/>
      <c r="S90" s="1"/>
    </row>
    <row r="91" spans="2:20" x14ac:dyDescent="0.25">
      <c r="B91"/>
      <c r="F91" s="1"/>
      <c r="I91" s="1"/>
      <c r="S91" s="1"/>
    </row>
    <row r="92" spans="2:20" x14ac:dyDescent="0.25">
      <c r="B92"/>
      <c r="F92" s="1"/>
      <c r="I92" s="1"/>
      <c r="L92" s="1"/>
      <c r="S92" s="1"/>
    </row>
    <row r="93" spans="2:20" x14ac:dyDescent="0.25">
      <c r="B93"/>
      <c r="L93" s="1"/>
      <c r="S93" s="1"/>
    </row>
    <row r="94" spans="2:20" x14ac:dyDescent="0.25">
      <c r="B94"/>
      <c r="L94" s="1"/>
      <c r="S94" s="1"/>
    </row>
    <row r="95" spans="2:20" x14ac:dyDescent="0.25">
      <c r="B95"/>
      <c r="T95" s="1"/>
    </row>
    <row r="96" spans="2:20" x14ac:dyDescent="0.25">
      <c r="B96"/>
      <c r="S96" s="1"/>
    </row>
    <row r="97" spans="6:13" x14ac:dyDescent="0.25">
      <c r="L97" s="1"/>
    </row>
    <row r="98" spans="6:13" x14ac:dyDescent="0.25">
      <c r="L98" s="1"/>
    </row>
    <row r="99" spans="6:13" x14ac:dyDescent="0.25">
      <c r="F99" s="1"/>
      <c r="I99" s="1"/>
      <c r="L99" s="1"/>
    </row>
    <row r="100" spans="6:13" x14ac:dyDescent="0.25">
      <c r="F100" s="1"/>
      <c r="I100" s="1"/>
      <c r="M100" s="1"/>
    </row>
    <row r="101" spans="6:13" x14ac:dyDescent="0.25">
      <c r="F101" s="1"/>
      <c r="I101" s="1"/>
    </row>
    <row r="102" spans="6:13" x14ac:dyDescent="0.25">
      <c r="F102" s="1"/>
      <c r="I102" s="1"/>
    </row>
    <row r="103" spans="6:13" x14ac:dyDescent="0.25">
      <c r="F103" s="1"/>
      <c r="I103" s="1"/>
    </row>
    <row r="104" spans="6:13" x14ac:dyDescent="0.25">
      <c r="F104" s="1"/>
      <c r="I104" s="1"/>
    </row>
    <row r="105" spans="6:13" x14ac:dyDescent="0.25">
      <c r="F105" s="1"/>
      <c r="I105" s="1"/>
    </row>
    <row r="106" spans="6:13" x14ac:dyDescent="0.25">
      <c r="F106" s="1"/>
      <c r="G106" s="1"/>
      <c r="I106" s="1"/>
    </row>
    <row r="107" spans="6:13" x14ac:dyDescent="0.25">
      <c r="F107" s="1"/>
      <c r="G107" s="1"/>
      <c r="I107" s="1"/>
    </row>
    <row r="108" spans="6:13" x14ac:dyDescent="0.25">
      <c r="G108" s="1"/>
      <c r="I108" s="1"/>
    </row>
    <row r="109" spans="6:13" x14ac:dyDescent="0.25">
      <c r="G109" s="1"/>
      <c r="I109" s="1"/>
    </row>
    <row r="110" spans="6:13" x14ac:dyDescent="0.25">
      <c r="G110" s="1"/>
      <c r="I110" s="1"/>
    </row>
    <row r="111" spans="6:13" x14ac:dyDescent="0.25">
      <c r="G111" s="1"/>
      <c r="I111" s="1"/>
    </row>
    <row r="112" spans="6:13" x14ac:dyDescent="0.25">
      <c r="G112" s="1"/>
      <c r="I112" s="1"/>
    </row>
    <row r="113" spans="5:9" x14ac:dyDescent="0.25">
      <c r="G113" s="1"/>
      <c r="I113" s="1"/>
    </row>
    <row r="114" spans="5:9" x14ac:dyDescent="0.25">
      <c r="G114" s="1"/>
      <c r="I114" s="1"/>
    </row>
    <row r="115" spans="5:9" x14ac:dyDescent="0.25">
      <c r="G115" s="1"/>
      <c r="I115" s="1"/>
    </row>
    <row r="116" spans="5:9" x14ac:dyDescent="0.25">
      <c r="G116" s="1"/>
      <c r="H116" s="1"/>
      <c r="I116" s="1"/>
    </row>
    <row r="117" spans="5:9" x14ac:dyDescent="0.25">
      <c r="G117" s="1"/>
      <c r="H117" s="1"/>
      <c r="I117" s="1"/>
    </row>
    <row r="118" spans="5:9" x14ac:dyDescent="0.25">
      <c r="G118" s="1"/>
      <c r="H118" s="1"/>
      <c r="I118" s="1"/>
    </row>
    <row r="119" spans="5:9" x14ac:dyDescent="0.25">
      <c r="E119" s="1"/>
      <c r="G119" s="1"/>
      <c r="H119" s="1"/>
      <c r="I119" s="1"/>
    </row>
    <row r="120" spans="5:9" x14ac:dyDescent="0.25">
      <c r="G120" s="1"/>
      <c r="I120" s="1"/>
    </row>
    <row r="121" spans="5:9" x14ac:dyDescent="0.25">
      <c r="G121" s="1"/>
      <c r="I121" s="1"/>
    </row>
    <row r="122" spans="5:9" x14ac:dyDescent="0.25">
      <c r="G122" s="1"/>
      <c r="I122" s="1"/>
    </row>
    <row r="123" spans="5:9" x14ac:dyDescent="0.25">
      <c r="I123" s="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1"/>
  <sheetViews>
    <sheetView topLeftCell="D1" zoomScale="85" zoomScaleNormal="85" workbookViewId="0">
      <selection activeCell="P30" sqref="P30"/>
    </sheetView>
  </sheetViews>
  <sheetFormatPr defaultRowHeight="15" x14ac:dyDescent="0.25"/>
  <cols>
    <col min="2" max="2" width="9.140625" style="5"/>
    <col min="4" max="4" width="11" bestFit="1" customWidth="1"/>
    <col min="5" max="6" width="15.7109375" customWidth="1"/>
    <col min="9" max="9" width="11" bestFit="1" customWidth="1"/>
    <col min="10" max="11" width="16" bestFit="1" customWidth="1"/>
    <col min="12" max="12" width="13.140625" bestFit="1" customWidth="1"/>
    <col min="13" max="13" width="13.7109375" customWidth="1"/>
    <col min="14" max="14" width="12.5703125" bestFit="1" customWidth="1"/>
    <col min="15" max="15" width="16" bestFit="1" customWidth="1"/>
    <col min="16" max="16" width="16.85546875" bestFit="1" customWidth="1"/>
    <col min="17" max="17" width="20" bestFit="1" customWidth="1"/>
    <col min="19" max="19" width="20.140625" bestFit="1" customWidth="1"/>
    <col min="21" max="21" width="10.5703125" bestFit="1" customWidth="1"/>
    <col min="22" max="22" width="11" bestFit="1" customWidth="1"/>
  </cols>
  <sheetData>
    <row r="1" spans="1:27" ht="14.45" x14ac:dyDescent="0.3">
      <c r="A1" t="s">
        <v>0</v>
      </c>
      <c r="B1" s="5" t="s">
        <v>7</v>
      </c>
      <c r="C1" t="s">
        <v>8</v>
      </c>
      <c r="D1" t="s">
        <v>1</v>
      </c>
    </row>
    <row r="2" spans="1:27" ht="14.45" x14ac:dyDescent="0.3">
      <c r="A2" t="s">
        <v>11</v>
      </c>
      <c r="B2" s="5" t="s">
        <v>47</v>
      </c>
      <c r="C2">
        <v>30</v>
      </c>
      <c r="D2">
        <v>3030000</v>
      </c>
      <c r="F2" s="1"/>
      <c r="G2" s="1"/>
    </row>
    <row r="3" spans="1:27" ht="14.45" x14ac:dyDescent="0.3">
      <c r="A3" t="s">
        <v>11</v>
      </c>
      <c r="B3" s="5" t="s">
        <v>44</v>
      </c>
      <c r="C3">
        <v>30</v>
      </c>
      <c r="D3">
        <v>11500000</v>
      </c>
      <c r="F3" s="1"/>
      <c r="G3" s="1"/>
      <c r="L3" s="1"/>
      <c r="N3" s="1"/>
    </row>
    <row r="4" spans="1:27" ht="14.45" x14ac:dyDescent="0.3">
      <c r="A4" t="s">
        <v>11</v>
      </c>
      <c r="B4" s="5" t="s">
        <v>43</v>
      </c>
      <c r="C4">
        <v>30</v>
      </c>
      <c r="D4">
        <v>3950000</v>
      </c>
      <c r="F4" s="1"/>
      <c r="G4" s="1"/>
      <c r="H4" t="s">
        <v>11</v>
      </c>
      <c r="J4" s="1"/>
      <c r="L4" s="1"/>
      <c r="M4" t="s">
        <v>52</v>
      </c>
      <c r="N4" s="1"/>
      <c r="S4" s="1"/>
      <c r="U4" s="1"/>
    </row>
    <row r="5" spans="1:27" x14ac:dyDescent="0.25">
      <c r="A5" t="s">
        <v>11</v>
      </c>
      <c r="B5" s="5" t="s">
        <v>42</v>
      </c>
      <c r="C5">
        <v>30</v>
      </c>
      <c r="D5">
        <v>6060000</v>
      </c>
      <c r="F5" s="1"/>
      <c r="G5" s="1"/>
      <c r="H5" s="21">
        <v>3.49E-2</v>
      </c>
      <c r="I5" s="21">
        <v>3.6999999999999998E-2</v>
      </c>
      <c r="J5" s="21">
        <v>3.0800000000000001E-2</v>
      </c>
      <c r="K5" s="21">
        <v>3.7600000000000001E-2</v>
      </c>
      <c r="L5" s="21"/>
      <c r="M5" s="21">
        <v>7.3400000000000007E-2</v>
      </c>
      <c r="N5" s="21">
        <v>9.1499999999999998E-2</v>
      </c>
      <c r="O5" s="21">
        <v>9.35E-2</v>
      </c>
      <c r="P5" s="21">
        <v>4.2799999999999998E-2</v>
      </c>
      <c r="S5" s="1"/>
      <c r="U5" s="1"/>
    </row>
    <row r="6" spans="1:27" ht="14.45" x14ac:dyDescent="0.3">
      <c r="A6" t="s">
        <v>12</v>
      </c>
      <c r="B6" s="5" t="s">
        <v>41</v>
      </c>
      <c r="C6">
        <v>30</v>
      </c>
      <c r="D6">
        <v>7810000</v>
      </c>
      <c r="F6" s="1"/>
      <c r="G6" s="1"/>
      <c r="H6" s="1"/>
      <c r="J6" s="1"/>
      <c r="L6" s="1"/>
      <c r="N6" s="1"/>
      <c r="S6" s="1"/>
      <c r="U6" s="1"/>
      <c r="V6" s="1"/>
      <c r="X6" s="1"/>
    </row>
    <row r="7" spans="1:27" ht="14.45" x14ac:dyDescent="0.3">
      <c r="A7" t="s">
        <v>12</v>
      </c>
      <c r="B7" s="5" t="s">
        <v>40</v>
      </c>
      <c r="C7">
        <v>30</v>
      </c>
      <c r="D7">
        <v>3920000</v>
      </c>
      <c r="F7" s="1"/>
      <c r="G7" s="1"/>
      <c r="H7">
        <f>AVERAGE(H5:K5)/AVERAGE(M5:P5)</f>
        <v>0.46580345285524566</v>
      </c>
      <c r="I7">
        <f>TTEST(H5:K5,M5:P5,2,2)</f>
        <v>1.4537323894903999E-2</v>
      </c>
      <c r="J7" s="1"/>
      <c r="L7" s="1"/>
      <c r="M7" s="1"/>
      <c r="N7" s="1"/>
      <c r="O7" s="1"/>
      <c r="Q7" s="1"/>
      <c r="R7" s="1"/>
      <c r="S7" s="1"/>
      <c r="V7" s="1"/>
      <c r="X7" s="1"/>
    </row>
    <row r="8" spans="1:27" ht="14.45" x14ac:dyDescent="0.3">
      <c r="A8" t="s">
        <v>12</v>
      </c>
      <c r="B8" s="5" t="s">
        <v>39</v>
      </c>
      <c r="C8">
        <v>30</v>
      </c>
      <c r="D8">
        <v>3700000</v>
      </c>
      <c r="F8" s="1"/>
      <c r="I8" s="1"/>
      <c r="J8" s="1"/>
      <c r="L8" s="1"/>
      <c r="M8" s="1"/>
      <c r="N8" s="1"/>
      <c r="O8" s="1"/>
      <c r="Q8" s="1"/>
      <c r="R8" s="1"/>
      <c r="S8" s="1"/>
      <c r="U8" s="1"/>
      <c r="V8" s="1"/>
      <c r="X8" s="1"/>
    </row>
    <row r="9" spans="1:27" ht="14.45" x14ac:dyDescent="0.3">
      <c r="A9" t="s">
        <v>12</v>
      </c>
      <c r="B9" s="5" t="s">
        <v>38</v>
      </c>
      <c r="C9">
        <v>30</v>
      </c>
      <c r="D9">
        <v>9070000</v>
      </c>
      <c r="F9" s="1"/>
      <c r="K9" s="1"/>
      <c r="L9" s="1"/>
      <c r="M9" s="1"/>
      <c r="N9" s="1"/>
      <c r="O9" s="1"/>
      <c r="P9" s="1"/>
      <c r="Q9" s="1"/>
      <c r="R9" s="1"/>
      <c r="S9" s="1"/>
      <c r="V9" s="1"/>
      <c r="X9" s="1"/>
    </row>
    <row r="10" spans="1:27" ht="14.45" x14ac:dyDescent="0.3">
      <c r="U10" s="1"/>
      <c r="V10" s="1"/>
      <c r="X10" s="1"/>
    </row>
    <row r="11" spans="1:27" ht="14.45" x14ac:dyDescent="0.3">
      <c r="D11" s="1"/>
      <c r="E11" s="1"/>
      <c r="F11" s="1"/>
      <c r="G11" s="1"/>
      <c r="Q11" s="1"/>
      <c r="V11" s="1"/>
      <c r="X11" s="1"/>
      <c r="Z11" s="1"/>
    </row>
    <row r="12" spans="1:27" ht="14.45" x14ac:dyDescent="0.3">
      <c r="D12" s="1"/>
      <c r="E12" s="1"/>
      <c r="F12" s="1"/>
      <c r="G12" s="1"/>
      <c r="Q12" s="1"/>
      <c r="U12" s="1"/>
      <c r="V12" s="1"/>
      <c r="X12" s="1"/>
      <c r="Z12" s="1"/>
    </row>
    <row r="13" spans="1:27" ht="14.45" x14ac:dyDescent="0.3">
      <c r="A13" t="s">
        <v>0</v>
      </c>
      <c r="B13" s="5" t="s">
        <v>50</v>
      </c>
      <c r="C13" t="s">
        <v>8</v>
      </c>
      <c r="D13" t="s">
        <v>1</v>
      </c>
      <c r="F13" t="s">
        <v>0</v>
      </c>
      <c r="G13" s="2" t="str">
        <f>B13&amp;"/"&amp;B1</f>
        <v>Noxa2/Tubulin</v>
      </c>
      <c r="H13" t="s">
        <v>8</v>
      </c>
      <c r="I13" t="s">
        <v>1</v>
      </c>
      <c r="L13" t="s">
        <v>3</v>
      </c>
      <c r="M13" t="s">
        <v>4</v>
      </c>
      <c r="N13" s="1" t="s">
        <v>2</v>
      </c>
      <c r="P13" t="s">
        <v>5</v>
      </c>
      <c r="Q13" t="s">
        <v>6</v>
      </c>
      <c r="V13" s="1"/>
      <c r="X13" s="1"/>
      <c r="Z13" s="1"/>
    </row>
    <row r="14" spans="1:27" ht="14.45" x14ac:dyDescent="0.3">
      <c r="A14" t="s">
        <v>11</v>
      </c>
      <c r="B14" s="5" t="s">
        <v>47</v>
      </c>
      <c r="C14">
        <v>30</v>
      </c>
      <c r="D14" s="1">
        <v>2760</v>
      </c>
      <c r="E14" s="1"/>
      <c r="F14" t="s">
        <v>11</v>
      </c>
      <c r="G14" s="5" t="s">
        <v>47</v>
      </c>
      <c r="H14">
        <v>30</v>
      </c>
      <c r="I14" s="1">
        <f>D14/D2</f>
        <v>9.1089108910891094E-4</v>
      </c>
      <c r="J14" s="1"/>
      <c r="L14" t="s">
        <v>11</v>
      </c>
      <c r="M14" s="1">
        <f>AVERAGE(I14:I17)</f>
        <v>2.3037045614302761E-3</v>
      </c>
      <c r="N14">
        <f>STDEV(I14:I17)</f>
        <v>1.0966579637486464E-3</v>
      </c>
      <c r="P14" t="s">
        <v>46</v>
      </c>
      <c r="Q14">
        <f>TTEST(I14:I17,I18:I21,2,2)</f>
        <v>0.34833446208212843</v>
      </c>
      <c r="U14" s="1"/>
      <c r="V14" s="1"/>
      <c r="X14" s="1"/>
      <c r="Z14" s="1"/>
    </row>
    <row r="15" spans="1:27" ht="14.45" x14ac:dyDescent="0.3">
      <c r="A15" t="s">
        <v>11</v>
      </c>
      <c r="B15" s="5" t="s">
        <v>44</v>
      </c>
      <c r="C15">
        <v>30</v>
      </c>
      <c r="D15" s="1">
        <v>25100</v>
      </c>
      <c r="E15" s="1"/>
      <c r="F15" t="s">
        <v>11</v>
      </c>
      <c r="G15" s="5" t="s">
        <v>44</v>
      </c>
      <c r="H15">
        <v>30</v>
      </c>
      <c r="I15" s="1">
        <f>D15/D3</f>
        <v>2.1826086956521738E-3</v>
      </c>
      <c r="J15" s="1"/>
      <c r="L15" t="s">
        <v>12</v>
      </c>
      <c r="M15" s="1">
        <f>AVERAGE(I18:I21)</f>
        <v>3.0640523397349635E-3</v>
      </c>
      <c r="N15">
        <f>STDEV(I18:I21)</f>
        <v>1.0161605722860229E-3</v>
      </c>
      <c r="U15" s="1"/>
      <c r="Z15" s="1"/>
      <c r="AA15" s="1"/>
    </row>
    <row r="16" spans="1:27" ht="14.45" x14ac:dyDescent="0.3">
      <c r="A16" t="s">
        <v>11</v>
      </c>
      <c r="B16" s="5" t="s">
        <v>43</v>
      </c>
      <c r="C16">
        <v>30</v>
      </c>
      <c r="D16" s="1">
        <v>10100</v>
      </c>
      <c r="E16" s="1"/>
      <c r="F16" t="s">
        <v>11</v>
      </c>
      <c r="G16" s="5" t="s">
        <v>43</v>
      </c>
      <c r="H16">
        <v>30</v>
      </c>
      <c r="I16" s="1">
        <f>D16/D4</f>
        <v>2.5569620253164558E-3</v>
      </c>
      <c r="J16" s="1"/>
      <c r="M16" s="1"/>
      <c r="N16" s="1"/>
      <c r="Q16" s="3"/>
      <c r="U16" s="1"/>
      <c r="Z16" s="1"/>
      <c r="AA16" s="1"/>
    </row>
    <row r="17" spans="1:32" ht="14.45" x14ac:dyDescent="0.3">
      <c r="A17" t="s">
        <v>11</v>
      </c>
      <c r="B17" s="5" t="s">
        <v>42</v>
      </c>
      <c r="C17">
        <v>30</v>
      </c>
      <c r="D17">
        <v>21600</v>
      </c>
      <c r="E17" s="1"/>
      <c r="F17" t="s">
        <v>11</v>
      </c>
      <c r="G17" s="5" t="s">
        <v>42</v>
      </c>
      <c r="H17">
        <v>30</v>
      </c>
      <c r="I17" s="1">
        <f>D17/D5</f>
        <v>3.5643564356435645E-3</v>
      </c>
      <c r="J17" s="1"/>
      <c r="N17" s="1"/>
      <c r="U17" s="1"/>
      <c r="Z17" s="1"/>
      <c r="AA17" s="1"/>
    </row>
    <row r="18" spans="1:32" ht="14.45" x14ac:dyDescent="0.3">
      <c r="A18" t="s">
        <v>12</v>
      </c>
      <c r="B18" s="5" t="s">
        <v>41</v>
      </c>
      <c r="C18">
        <v>30</v>
      </c>
      <c r="D18" s="1">
        <v>24100</v>
      </c>
      <c r="E18" s="1"/>
      <c r="F18" t="s">
        <v>12</v>
      </c>
      <c r="G18" s="5" t="s">
        <v>41</v>
      </c>
      <c r="H18">
        <v>30</v>
      </c>
      <c r="I18" s="1">
        <f>D18/D6</f>
        <v>3.085787451984635E-3</v>
      </c>
      <c r="J18" s="1"/>
      <c r="L18" s="1"/>
      <c r="M18" s="1"/>
      <c r="N18" s="1"/>
      <c r="U18" s="1"/>
      <c r="Z18" s="1"/>
      <c r="AA18" s="1"/>
      <c r="AB18" s="1"/>
      <c r="AD18" s="1"/>
    </row>
    <row r="19" spans="1:32" ht="14.45" x14ac:dyDescent="0.3">
      <c r="A19" t="s">
        <v>12</v>
      </c>
      <c r="B19" s="5" t="s">
        <v>40</v>
      </c>
      <c r="C19">
        <v>30</v>
      </c>
      <c r="D19" s="1">
        <v>16700</v>
      </c>
      <c r="E19" s="1"/>
      <c r="F19" t="s">
        <v>12</v>
      </c>
      <c r="G19" s="5" t="s">
        <v>40</v>
      </c>
      <c r="H19">
        <v>30</v>
      </c>
      <c r="I19" s="1">
        <f>D19/D7</f>
        <v>4.260204081632653E-3</v>
      </c>
      <c r="J19" s="1"/>
      <c r="U19" s="1"/>
      <c r="X19" s="1"/>
      <c r="AA19" s="1"/>
      <c r="AB19" s="1"/>
      <c r="AD19" s="1"/>
    </row>
    <row r="20" spans="1:32" ht="14.45" x14ac:dyDescent="0.3">
      <c r="A20" t="s">
        <v>12</v>
      </c>
      <c r="B20" s="5" t="s">
        <v>39</v>
      </c>
      <c r="C20">
        <v>30</v>
      </c>
      <c r="D20" s="1">
        <v>11600</v>
      </c>
      <c r="E20" s="1"/>
      <c r="F20" t="s">
        <v>12</v>
      </c>
      <c r="G20" s="5" t="s">
        <v>39</v>
      </c>
      <c r="H20">
        <v>30</v>
      </c>
      <c r="I20" s="1">
        <f>D20/D8</f>
        <v>3.1351351351351351E-3</v>
      </c>
      <c r="J20" s="1"/>
      <c r="U20" s="1"/>
      <c r="AA20" s="1"/>
      <c r="AB20" s="1"/>
      <c r="AD20" s="1"/>
    </row>
    <row r="21" spans="1:32" ht="14.45" x14ac:dyDescent="0.3">
      <c r="A21" t="s">
        <v>12</v>
      </c>
      <c r="B21" s="5" t="s">
        <v>38</v>
      </c>
      <c r="C21">
        <v>30</v>
      </c>
      <c r="D21">
        <v>16100</v>
      </c>
      <c r="E21" s="1"/>
      <c r="F21" t="s">
        <v>12</v>
      </c>
      <c r="G21" s="5" t="s">
        <v>38</v>
      </c>
      <c r="H21">
        <v>30</v>
      </c>
      <c r="I21" s="1">
        <f>D21/D9</f>
        <v>1.7750826901874312E-3</v>
      </c>
      <c r="J21" s="1"/>
      <c r="U21" s="1"/>
      <c r="V21" s="1"/>
      <c r="X21" s="1"/>
      <c r="AA21" s="1"/>
      <c r="AB21" s="1"/>
      <c r="AD21" s="1"/>
    </row>
    <row r="22" spans="1:32" ht="14.45" x14ac:dyDescent="0.3">
      <c r="J22" s="1"/>
      <c r="U22" s="1"/>
      <c r="V22" s="1"/>
      <c r="X22" s="1"/>
      <c r="AA22" s="1"/>
      <c r="AB22" s="1"/>
      <c r="AD22" s="1"/>
    </row>
    <row r="23" spans="1:32" ht="14.45" x14ac:dyDescent="0.3">
      <c r="L23" s="3"/>
      <c r="P23" s="4"/>
      <c r="X23" s="1"/>
      <c r="AC23" s="1"/>
      <c r="AD23" s="1"/>
      <c r="AF23" s="1"/>
    </row>
    <row r="24" spans="1:32" ht="14.45" x14ac:dyDescent="0.3">
      <c r="J24" s="1"/>
      <c r="K24" s="1"/>
      <c r="M24" s="1"/>
      <c r="N24" s="1"/>
      <c r="O24" s="1"/>
      <c r="X24" s="1"/>
      <c r="AC24" s="1"/>
      <c r="AD24" s="1"/>
      <c r="AF24" s="1"/>
    </row>
    <row r="25" spans="1:32" ht="14.45" x14ac:dyDescent="0.3">
      <c r="J25" s="1"/>
      <c r="K25" s="1"/>
      <c r="M25" s="1"/>
      <c r="N25" s="1"/>
      <c r="O25" s="1"/>
      <c r="P25" s="4"/>
      <c r="X25" s="1"/>
      <c r="AC25" s="1"/>
      <c r="AD25" s="1"/>
      <c r="AF25" s="1"/>
    </row>
    <row r="26" spans="1:32" ht="14.45" x14ac:dyDescent="0.3">
      <c r="J26" s="1"/>
      <c r="K26" s="1"/>
      <c r="M26" s="1"/>
      <c r="N26" s="1"/>
      <c r="O26" s="1"/>
      <c r="P26" s="4"/>
      <c r="X26" s="1"/>
      <c r="AC26" s="1"/>
      <c r="AD26" s="1"/>
      <c r="AF26" s="1"/>
    </row>
    <row r="27" spans="1:32" x14ac:dyDescent="0.25">
      <c r="J27" s="1"/>
      <c r="K27" s="1"/>
      <c r="M27" s="1"/>
      <c r="N27" s="1"/>
      <c r="O27" s="1"/>
      <c r="P27" s="4"/>
      <c r="R27" s="1"/>
      <c r="S27" s="1"/>
      <c r="X27" s="1"/>
      <c r="AC27" s="1"/>
      <c r="AD27" s="1"/>
      <c r="AF27" s="1"/>
    </row>
    <row r="28" spans="1:32" x14ac:dyDescent="0.25">
      <c r="C28" s="1"/>
      <c r="D28" s="1"/>
      <c r="N28" s="1"/>
      <c r="O28" s="1"/>
      <c r="V28" s="1"/>
      <c r="X28" s="1"/>
      <c r="AC28" s="1"/>
      <c r="AD28" s="1"/>
      <c r="AF28" s="1"/>
    </row>
    <row r="29" spans="1:32" x14ac:dyDescent="0.25">
      <c r="B29"/>
      <c r="C29" s="1"/>
      <c r="D29" s="1"/>
      <c r="N29" s="1"/>
      <c r="O29" s="1"/>
      <c r="P29" s="4"/>
      <c r="R29" s="1"/>
      <c r="S29" s="1"/>
      <c r="T29" s="1"/>
      <c r="V29" s="1"/>
      <c r="X29" s="1"/>
      <c r="AC29" s="1"/>
      <c r="AD29" s="1"/>
      <c r="AF29" s="1"/>
    </row>
    <row r="30" spans="1:32" x14ac:dyDescent="0.25">
      <c r="B30"/>
      <c r="C30" s="1"/>
      <c r="D30" s="1"/>
      <c r="N30" s="1"/>
      <c r="O30" s="1"/>
      <c r="P30" s="4"/>
      <c r="R30" s="1"/>
      <c r="S30" s="1"/>
      <c r="T30" s="1"/>
      <c r="V30" s="1"/>
      <c r="X30" s="1"/>
      <c r="AC30" s="1"/>
      <c r="AD30" s="1"/>
      <c r="AF30" s="1"/>
    </row>
    <row r="31" spans="1:32" x14ac:dyDescent="0.25">
      <c r="B31"/>
      <c r="C31" s="1"/>
      <c r="D31" s="1"/>
      <c r="N31" s="1"/>
      <c r="O31" s="1"/>
      <c r="R31" s="1"/>
      <c r="S31" s="1"/>
      <c r="T31" s="1"/>
      <c r="V31" s="1"/>
      <c r="X31" s="1"/>
      <c r="AC31" s="1"/>
      <c r="AD31" s="1"/>
      <c r="AF31" s="1"/>
    </row>
    <row r="32" spans="1:32" x14ac:dyDescent="0.25">
      <c r="B32"/>
      <c r="C32" s="1"/>
      <c r="D32" s="1"/>
      <c r="N32" s="1"/>
      <c r="O32" s="1"/>
      <c r="R32" s="1"/>
      <c r="S32" s="1"/>
      <c r="T32" s="1"/>
      <c r="V32" s="1"/>
      <c r="X32" s="1"/>
      <c r="AC32" s="1"/>
      <c r="AD32" s="1"/>
      <c r="AF32" s="1"/>
    </row>
    <row r="33" spans="2:40" x14ac:dyDescent="0.25">
      <c r="B33"/>
      <c r="C33" s="1"/>
      <c r="D33" s="1"/>
      <c r="P33" s="5"/>
      <c r="R33" s="1"/>
      <c r="S33" s="1"/>
      <c r="T33" s="1"/>
      <c r="V33" s="1"/>
      <c r="AC33" s="1"/>
      <c r="AD33" s="1"/>
      <c r="AF33" s="1"/>
    </row>
    <row r="34" spans="2:40" x14ac:dyDescent="0.25">
      <c r="B34"/>
      <c r="P34" s="5"/>
      <c r="R34" s="1"/>
      <c r="S34" s="1"/>
      <c r="T34" s="1"/>
      <c r="V34" s="1"/>
      <c r="AC34" s="1"/>
      <c r="AD34" s="1"/>
      <c r="AF34" s="1"/>
    </row>
    <row r="35" spans="2:40" x14ac:dyDescent="0.25">
      <c r="B35"/>
      <c r="P35" s="5"/>
      <c r="R35" s="1"/>
      <c r="S35" s="1"/>
      <c r="T35" s="1"/>
      <c r="V35" s="1"/>
      <c r="AB35" s="1"/>
      <c r="AC35" s="1"/>
      <c r="AD35" s="1"/>
      <c r="AF35" s="1"/>
    </row>
    <row r="36" spans="2:40" x14ac:dyDescent="0.25">
      <c r="B36"/>
      <c r="P36" s="5"/>
      <c r="R36" s="1"/>
      <c r="S36" s="1"/>
      <c r="T36" s="1"/>
      <c r="V36" s="1"/>
      <c r="AB36" s="1"/>
      <c r="AC36" s="1"/>
      <c r="AD36" s="1"/>
      <c r="AF36" s="1"/>
    </row>
    <row r="37" spans="2:40" x14ac:dyDescent="0.25">
      <c r="B37"/>
      <c r="P37" s="5"/>
      <c r="R37" s="1"/>
      <c r="S37" s="1"/>
      <c r="T37" s="1"/>
      <c r="V37" s="1"/>
      <c r="Y37" s="1"/>
      <c r="AB37" s="1"/>
      <c r="AC37" s="1"/>
      <c r="AD37" s="1"/>
      <c r="AF37" s="1"/>
      <c r="AK37" s="1"/>
      <c r="AL37" s="1"/>
      <c r="AN37" s="1"/>
    </row>
    <row r="38" spans="2:40" x14ac:dyDescent="0.25">
      <c r="B38"/>
      <c r="O38" s="1"/>
      <c r="P38" s="5"/>
      <c r="R38" s="1"/>
      <c r="S38" s="1"/>
      <c r="T38" s="1"/>
      <c r="X38" s="1"/>
      <c r="Y38" s="1"/>
      <c r="AB38" s="1"/>
      <c r="AC38" s="1"/>
      <c r="AD38" s="1"/>
      <c r="AF38" s="1"/>
      <c r="AK38" s="1"/>
      <c r="AL38" s="1"/>
      <c r="AN38" s="1"/>
    </row>
    <row r="39" spans="2:40" x14ac:dyDescent="0.25">
      <c r="B39"/>
      <c r="O39" s="1"/>
      <c r="P39" s="5"/>
      <c r="R39" s="1"/>
      <c r="S39" s="1"/>
      <c r="T39" s="1"/>
      <c r="V39" s="1"/>
      <c r="X39" s="1"/>
      <c r="Y39" s="1"/>
      <c r="AB39" s="1"/>
      <c r="AC39" s="1"/>
      <c r="AD39" s="1"/>
      <c r="AF39" s="1"/>
      <c r="AK39" s="1"/>
      <c r="AL39" s="1"/>
      <c r="AN39" s="1"/>
    </row>
    <row r="40" spans="2:40" x14ac:dyDescent="0.25">
      <c r="B40"/>
      <c r="O40" s="1"/>
      <c r="P40" s="5"/>
      <c r="R40" s="1"/>
      <c r="S40" s="1"/>
      <c r="T40" s="1"/>
      <c r="V40" s="1"/>
      <c r="X40" s="1"/>
      <c r="Y40" s="1"/>
      <c r="AB40" s="1"/>
      <c r="AC40" s="1"/>
      <c r="AD40" s="1"/>
      <c r="AF40" s="1"/>
      <c r="AK40" s="1"/>
      <c r="AL40" s="1"/>
      <c r="AN40" s="1"/>
    </row>
    <row r="41" spans="2:40" x14ac:dyDescent="0.25">
      <c r="B41"/>
      <c r="O41" s="1"/>
      <c r="P41" s="5"/>
      <c r="R41" s="1"/>
      <c r="S41" s="1"/>
      <c r="T41" s="1"/>
      <c r="V41" s="1"/>
      <c r="X41" s="1"/>
      <c r="Y41" s="1"/>
      <c r="AB41" s="1"/>
      <c r="AC41" s="1"/>
      <c r="AD41" s="1"/>
      <c r="AF41" s="1"/>
      <c r="AK41" s="1"/>
      <c r="AL41" s="1"/>
      <c r="AN41" s="1"/>
    </row>
    <row r="42" spans="2:40" x14ac:dyDescent="0.25">
      <c r="B42"/>
      <c r="O42" s="1"/>
      <c r="P42" s="5"/>
      <c r="R42" s="1"/>
      <c r="S42" s="1"/>
      <c r="T42" s="1"/>
      <c r="V42" s="1"/>
      <c r="Y42" s="1"/>
      <c r="AB42" s="1"/>
      <c r="AC42" s="1"/>
      <c r="AD42" s="1"/>
      <c r="AF42" s="1"/>
      <c r="AK42" s="1"/>
      <c r="AL42" s="1"/>
      <c r="AN42" s="1"/>
    </row>
    <row r="43" spans="2:40" x14ac:dyDescent="0.25">
      <c r="B43"/>
      <c r="O43" s="1"/>
      <c r="P43" s="5"/>
      <c r="R43" s="1"/>
      <c r="S43" s="1"/>
      <c r="T43" s="1"/>
      <c r="V43" s="1"/>
      <c r="Y43" s="1"/>
      <c r="AB43" s="1"/>
      <c r="AC43" s="1"/>
      <c r="AD43" s="1"/>
      <c r="AF43" s="1"/>
      <c r="AK43" s="1"/>
      <c r="AL43" s="1"/>
      <c r="AN43" s="1"/>
    </row>
    <row r="44" spans="2:40" x14ac:dyDescent="0.25">
      <c r="B44"/>
      <c r="O44" s="1"/>
      <c r="P44" s="5"/>
      <c r="R44" s="1"/>
      <c r="S44" s="1"/>
      <c r="T44" s="1"/>
      <c r="V44" s="1"/>
      <c r="Y44" s="1"/>
      <c r="AB44" s="1"/>
      <c r="AC44" s="1"/>
      <c r="AD44" s="1"/>
      <c r="AF44" s="1"/>
      <c r="AK44" s="1"/>
      <c r="AL44" s="1"/>
      <c r="AN44" s="1"/>
    </row>
    <row r="45" spans="2:40" x14ac:dyDescent="0.25">
      <c r="B45"/>
      <c r="H45" s="1"/>
      <c r="O45" s="1"/>
      <c r="P45" s="5"/>
      <c r="T45" s="1"/>
      <c r="V45" s="1"/>
      <c r="Y45" s="1"/>
      <c r="AB45" s="1"/>
      <c r="AC45" s="1"/>
      <c r="AD45" s="1"/>
      <c r="AF45" s="1"/>
      <c r="AK45" s="1"/>
      <c r="AL45" s="1"/>
      <c r="AN45" s="1"/>
    </row>
    <row r="46" spans="2:40" x14ac:dyDescent="0.25">
      <c r="B46"/>
      <c r="H46" s="1"/>
      <c r="J46" s="1"/>
      <c r="K46" s="1"/>
      <c r="P46" s="5"/>
      <c r="R46" s="1"/>
      <c r="T46" s="1"/>
      <c r="V46" s="1"/>
      <c r="AB46" s="1"/>
      <c r="AC46" s="1"/>
      <c r="AD46" s="1"/>
      <c r="AF46" s="1"/>
      <c r="AK46" s="1"/>
      <c r="AL46" s="1"/>
      <c r="AN46" s="1"/>
    </row>
    <row r="47" spans="2:40" x14ac:dyDescent="0.25">
      <c r="B47"/>
      <c r="H47" s="1"/>
      <c r="J47" s="1"/>
      <c r="K47" s="1"/>
      <c r="P47" s="5"/>
      <c r="R47" s="1"/>
      <c r="S47" s="1"/>
      <c r="AB47" s="1"/>
      <c r="AC47" s="1"/>
      <c r="AD47" s="1"/>
      <c r="AF47" s="1"/>
      <c r="AK47" s="1"/>
      <c r="AL47" s="1"/>
      <c r="AN47" s="1"/>
    </row>
    <row r="48" spans="2:40" x14ac:dyDescent="0.25">
      <c r="B48"/>
      <c r="H48" s="1"/>
      <c r="J48" s="1"/>
      <c r="K48" s="1"/>
      <c r="R48" s="1"/>
      <c r="S48" s="1"/>
      <c r="Z48" s="1"/>
      <c r="AB48" s="1"/>
      <c r="AC48" s="1"/>
      <c r="AD48" s="1"/>
      <c r="AF48" s="1"/>
      <c r="AK48" s="1"/>
      <c r="AL48" s="1"/>
      <c r="AN48" s="1"/>
    </row>
    <row r="49" spans="2:42" x14ac:dyDescent="0.25">
      <c r="B49"/>
      <c r="H49" s="1"/>
      <c r="J49" s="1"/>
      <c r="K49" s="1"/>
      <c r="R49" s="1"/>
      <c r="S49" s="1"/>
      <c r="V49" s="1"/>
      <c r="AB49" s="1"/>
      <c r="AC49" s="1"/>
      <c r="AD49" s="1"/>
      <c r="AF49" s="1"/>
      <c r="AK49" s="1"/>
      <c r="AL49" s="1"/>
      <c r="AN49" s="1"/>
    </row>
    <row r="50" spans="2:42" x14ac:dyDescent="0.25">
      <c r="B50"/>
      <c r="H50" s="1"/>
      <c r="J50" s="1"/>
      <c r="K50" s="1"/>
      <c r="R50" s="1"/>
      <c r="S50" s="1"/>
      <c r="V50" s="1"/>
      <c r="AB50" s="1"/>
      <c r="AK50" s="1"/>
      <c r="AL50" s="1"/>
      <c r="AN50" s="1"/>
    </row>
    <row r="51" spans="2:42" x14ac:dyDescent="0.25">
      <c r="B51"/>
      <c r="H51" s="1"/>
      <c r="J51" s="1"/>
      <c r="K51" s="1"/>
      <c r="AK51" s="1"/>
      <c r="AL51" s="1"/>
      <c r="AN51" s="1"/>
    </row>
    <row r="52" spans="2:42" x14ac:dyDescent="0.25">
      <c r="B52"/>
      <c r="H52" s="1"/>
      <c r="J52" s="1"/>
      <c r="K52" s="1"/>
      <c r="U52" s="1"/>
      <c r="V52" s="1"/>
      <c r="AC52" s="1"/>
      <c r="AL52" s="1"/>
      <c r="AM52" s="1"/>
      <c r="AO52" s="1"/>
    </row>
    <row r="53" spans="2:42" x14ac:dyDescent="0.25">
      <c r="B53"/>
      <c r="H53" s="1"/>
      <c r="J53" s="1"/>
      <c r="K53" s="1"/>
      <c r="V53" s="1"/>
      <c r="AB53" s="1"/>
      <c r="AK53" s="1"/>
      <c r="AL53" s="1"/>
      <c r="AN53" s="1"/>
    </row>
    <row r="54" spans="2:42" x14ac:dyDescent="0.25">
      <c r="B54"/>
      <c r="H54" s="1"/>
      <c r="J54" s="1"/>
      <c r="K54" s="1"/>
      <c r="U54" s="1"/>
      <c r="W54" s="1"/>
      <c r="AL54" s="1"/>
      <c r="AM54" s="1"/>
      <c r="AO54" s="1"/>
    </row>
    <row r="55" spans="2:42" x14ac:dyDescent="0.25">
      <c r="B55"/>
      <c r="H55" s="1"/>
      <c r="J55" s="1"/>
      <c r="V55" s="1"/>
      <c r="AK55" s="1"/>
      <c r="AL55" s="1"/>
      <c r="AN55" s="1"/>
    </row>
    <row r="56" spans="2:42" x14ac:dyDescent="0.25">
      <c r="B56"/>
      <c r="H56" s="1"/>
      <c r="J56" s="1"/>
      <c r="U56" s="1"/>
      <c r="V56" s="1"/>
      <c r="AL56" s="1"/>
      <c r="AM56" s="1"/>
      <c r="AO56" s="1"/>
    </row>
    <row r="57" spans="2:42" x14ac:dyDescent="0.25">
      <c r="B57"/>
      <c r="H57" s="1"/>
      <c r="J57" s="1"/>
      <c r="L57" s="1"/>
      <c r="V57" s="1"/>
      <c r="AK57" s="1"/>
      <c r="AL57" s="1"/>
      <c r="AN57" s="1"/>
    </row>
    <row r="58" spans="2:42" x14ac:dyDescent="0.25">
      <c r="B58"/>
      <c r="J58" s="1"/>
      <c r="L58" s="1"/>
      <c r="N58" s="1"/>
      <c r="O58" s="1"/>
      <c r="AM58" s="1"/>
      <c r="AN58" s="1"/>
      <c r="AP58" s="1"/>
    </row>
    <row r="59" spans="2:42" x14ac:dyDescent="0.25">
      <c r="J59" s="1"/>
      <c r="L59" s="1"/>
      <c r="N59" s="1"/>
      <c r="U59" s="1"/>
      <c r="V59" s="1"/>
      <c r="AK59" s="1"/>
      <c r="AL59" s="1"/>
      <c r="AN59" s="1"/>
    </row>
    <row r="60" spans="2:42" x14ac:dyDescent="0.25">
      <c r="B60"/>
      <c r="J60" s="1"/>
      <c r="L60" s="1"/>
      <c r="N60" s="1"/>
      <c r="O60" s="1"/>
      <c r="U60" s="1"/>
      <c r="AL60" s="1"/>
      <c r="AM60" s="1"/>
      <c r="AO60" s="1"/>
    </row>
    <row r="61" spans="2:42" x14ac:dyDescent="0.25">
      <c r="B61"/>
      <c r="J61" s="1"/>
      <c r="K61" s="1"/>
      <c r="L61" s="1"/>
      <c r="M61" s="1"/>
      <c r="N61" s="1"/>
      <c r="R61" s="1"/>
      <c r="S61" s="1"/>
      <c r="V61" s="1"/>
      <c r="AK61" s="1"/>
      <c r="AL61" s="1"/>
      <c r="AN61" s="1"/>
    </row>
    <row r="62" spans="2:42" x14ac:dyDescent="0.25">
      <c r="B62"/>
      <c r="J62" s="1"/>
      <c r="K62" s="1"/>
      <c r="L62" s="1"/>
      <c r="M62" s="1"/>
      <c r="N62" s="1"/>
      <c r="O62" s="1"/>
      <c r="P62" s="1"/>
      <c r="S62" s="1"/>
      <c r="T62" s="1"/>
      <c r="V62" s="1"/>
      <c r="AL62" s="1"/>
      <c r="AM62" s="1"/>
      <c r="AO62" s="1"/>
    </row>
    <row r="63" spans="2:42" x14ac:dyDescent="0.25">
      <c r="B63"/>
      <c r="J63" s="1"/>
      <c r="K63" s="1"/>
      <c r="L63" s="1"/>
      <c r="M63" s="1"/>
      <c r="N63" s="1"/>
      <c r="O63" s="1"/>
      <c r="Q63" s="1"/>
      <c r="R63" s="1"/>
      <c r="S63" s="1"/>
      <c r="AK63" s="1"/>
      <c r="AL63" s="1"/>
      <c r="AN63" s="1"/>
    </row>
    <row r="64" spans="2:42" x14ac:dyDescent="0.25">
      <c r="B64"/>
      <c r="J64" s="1"/>
      <c r="K64" s="1"/>
      <c r="L64" s="1"/>
      <c r="M64" s="1"/>
      <c r="N64" s="1"/>
      <c r="O64" s="1"/>
      <c r="P64" s="1"/>
      <c r="S64" s="1"/>
      <c r="T64" s="1"/>
      <c r="AL64" s="1"/>
      <c r="AM64" s="1"/>
      <c r="AO64" s="1"/>
    </row>
    <row r="65" spans="2:40" x14ac:dyDescent="0.25">
      <c r="B65"/>
      <c r="J65" s="1"/>
      <c r="K65" s="1"/>
      <c r="L65" s="1"/>
      <c r="M65" s="1"/>
      <c r="N65" s="1"/>
      <c r="O65" s="1"/>
      <c r="R65" s="1"/>
      <c r="S65" s="1"/>
      <c r="AK65" s="1"/>
      <c r="AL65" s="1"/>
      <c r="AN65" s="1"/>
    </row>
    <row r="66" spans="2:40" x14ac:dyDescent="0.25">
      <c r="B66"/>
      <c r="K66" s="1"/>
      <c r="M66" s="1"/>
      <c r="O66" s="1"/>
      <c r="Q66" s="1"/>
      <c r="R66" s="1"/>
      <c r="S66" s="1"/>
      <c r="AK66" s="1"/>
      <c r="AL66" s="1"/>
      <c r="AN66" s="1"/>
    </row>
    <row r="67" spans="2:40" x14ac:dyDescent="0.25">
      <c r="B67"/>
      <c r="K67" s="1"/>
      <c r="M67" s="1"/>
      <c r="O67" s="1"/>
      <c r="R67" s="1"/>
      <c r="S67" s="1"/>
      <c r="AK67" s="1"/>
      <c r="AL67" s="1"/>
      <c r="AN67" s="1"/>
    </row>
    <row r="68" spans="2:40" x14ac:dyDescent="0.25">
      <c r="B68"/>
      <c r="K68" s="1"/>
      <c r="M68" s="1"/>
      <c r="O68" s="1"/>
      <c r="R68" s="1"/>
      <c r="S68" s="1"/>
      <c r="AK68" s="1"/>
      <c r="AL68" s="1"/>
      <c r="AN68" s="1"/>
    </row>
    <row r="69" spans="2:40" x14ac:dyDescent="0.25">
      <c r="B69"/>
      <c r="K69" s="1"/>
      <c r="M69" s="1"/>
      <c r="O69" s="1"/>
      <c r="R69" s="1"/>
      <c r="S69" s="1"/>
    </row>
    <row r="70" spans="2:40" x14ac:dyDescent="0.25">
      <c r="B70"/>
      <c r="O70" s="1"/>
      <c r="R70" s="1"/>
      <c r="S70" s="1"/>
    </row>
    <row r="71" spans="2:40" x14ac:dyDescent="0.25">
      <c r="B71"/>
      <c r="R71" s="1"/>
      <c r="S71" s="1"/>
    </row>
    <row r="72" spans="2:40" x14ac:dyDescent="0.25">
      <c r="B72"/>
      <c r="R72" s="1"/>
      <c r="S72" s="1"/>
    </row>
    <row r="73" spans="2:40" x14ac:dyDescent="0.25">
      <c r="B73"/>
      <c r="R73" s="1"/>
      <c r="S73" s="1"/>
    </row>
    <row r="74" spans="2:40" x14ac:dyDescent="0.25">
      <c r="B74"/>
      <c r="R74" s="1"/>
      <c r="S74" s="1"/>
    </row>
    <row r="75" spans="2:40" x14ac:dyDescent="0.25">
      <c r="B75"/>
      <c r="R75" s="1"/>
      <c r="S75" s="1"/>
    </row>
    <row r="76" spans="2:40" x14ac:dyDescent="0.25">
      <c r="B76"/>
      <c r="F76" s="1"/>
      <c r="I76" s="1"/>
      <c r="R76" s="1"/>
      <c r="S76" s="1"/>
    </row>
    <row r="77" spans="2:40" x14ac:dyDescent="0.25">
      <c r="B77"/>
      <c r="F77" s="1"/>
      <c r="H77" s="1"/>
      <c r="R77" s="1"/>
      <c r="S77" s="1"/>
    </row>
    <row r="78" spans="2:40" x14ac:dyDescent="0.25">
      <c r="B78"/>
      <c r="F78" s="1"/>
      <c r="I78" s="1"/>
      <c r="J78" s="1"/>
      <c r="S78" s="1"/>
      <c r="T78" s="1"/>
    </row>
    <row r="79" spans="2:40" x14ac:dyDescent="0.25">
      <c r="B79"/>
      <c r="F79" s="1"/>
      <c r="H79" s="1"/>
      <c r="S79" s="1"/>
    </row>
    <row r="80" spans="2:40" x14ac:dyDescent="0.25">
      <c r="B80"/>
      <c r="F80" s="1"/>
      <c r="I80" s="1"/>
      <c r="J80" s="1"/>
      <c r="T80" s="1"/>
    </row>
    <row r="81" spans="2:20" x14ac:dyDescent="0.25">
      <c r="B81"/>
      <c r="F81" s="1"/>
      <c r="H81" s="1"/>
      <c r="S81" s="1"/>
    </row>
    <row r="82" spans="2:20" x14ac:dyDescent="0.25">
      <c r="B82"/>
      <c r="F82" s="1"/>
      <c r="I82" s="1"/>
      <c r="J82" s="1"/>
      <c r="T82" s="1"/>
    </row>
    <row r="83" spans="2:20" x14ac:dyDescent="0.25">
      <c r="B83"/>
      <c r="F83" s="1"/>
      <c r="H83" s="1"/>
      <c r="S83" s="1"/>
    </row>
    <row r="84" spans="2:20" x14ac:dyDescent="0.25">
      <c r="B84"/>
      <c r="F84" s="1"/>
      <c r="I84" s="1"/>
      <c r="J84" s="1"/>
      <c r="T84" s="1"/>
    </row>
    <row r="85" spans="2:20" x14ac:dyDescent="0.25">
      <c r="B85"/>
      <c r="S85" s="1"/>
    </row>
    <row r="86" spans="2:20" x14ac:dyDescent="0.25">
      <c r="B86"/>
      <c r="S86" s="1"/>
    </row>
    <row r="87" spans="2:20" x14ac:dyDescent="0.25">
      <c r="B87"/>
      <c r="S87" s="1"/>
    </row>
    <row r="88" spans="2:20" x14ac:dyDescent="0.25">
      <c r="B88"/>
      <c r="S88" s="1"/>
    </row>
    <row r="89" spans="2:20" x14ac:dyDescent="0.25">
      <c r="B89"/>
      <c r="S89" s="1"/>
    </row>
    <row r="90" spans="2:20" x14ac:dyDescent="0.25">
      <c r="B90"/>
      <c r="G90" s="1"/>
      <c r="S90" s="1"/>
    </row>
    <row r="91" spans="2:20" x14ac:dyDescent="0.25">
      <c r="B91"/>
      <c r="G91" s="1"/>
      <c r="S91" s="1"/>
    </row>
    <row r="92" spans="2:20" x14ac:dyDescent="0.25">
      <c r="B92"/>
      <c r="G92" s="1"/>
      <c r="Q92" s="1"/>
      <c r="S92" s="1"/>
    </row>
    <row r="93" spans="2:20" x14ac:dyDescent="0.25">
      <c r="B93"/>
      <c r="G93" s="1"/>
      <c r="Q93" s="1"/>
      <c r="S93" s="1"/>
    </row>
    <row r="94" spans="2:20" x14ac:dyDescent="0.25">
      <c r="B94"/>
      <c r="G94" s="1"/>
      <c r="Q94" s="1"/>
      <c r="S94" s="1"/>
    </row>
    <row r="95" spans="2:20" x14ac:dyDescent="0.25">
      <c r="B95"/>
      <c r="D95" s="1"/>
      <c r="Q95" s="1"/>
      <c r="S95" s="1"/>
    </row>
    <row r="96" spans="2:20" x14ac:dyDescent="0.25">
      <c r="B96"/>
      <c r="D96" s="1"/>
      <c r="Q96" s="1"/>
      <c r="R96" s="1"/>
      <c r="S96" s="1"/>
      <c r="T96" s="1"/>
    </row>
    <row r="97" spans="2:21" x14ac:dyDescent="0.25">
      <c r="B97"/>
      <c r="D97" s="1"/>
      <c r="Q97" s="1"/>
      <c r="R97" s="1"/>
      <c r="S97" s="1"/>
      <c r="T97" s="1"/>
    </row>
    <row r="98" spans="2:21" x14ac:dyDescent="0.25">
      <c r="B98"/>
      <c r="D98" s="1"/>
      <c r="J98" s="1"/>
      <c r="Q98" s="1"/>
      <c r="R98" s="1"/>
      <c r="S98" s="1"/>
      <c r="T98" s="1"/>
    </row>
    <row r="99" spans="2:21" x14ac:dyDescent="0.25">
      <c r="D99" s="1"/>
      <c r="G99" s="1"/>
      <c r="I99" s="1"/>
      <c r="R99" s="1"/>
      <c r="S99" s="1"/>
      <c r="T99" s="1"/>
    </row>
    <row r="100" spans="2:21" x14ac:dyDescent="0.25">
      <c r="D100" s="1"/>
      <c r="G100" s="1"/>
      <c r="I100" s="1"/>
      <c r="S100" s="1"/>
      <c r="U100" s="1"/>
    </row>
    <row r="101" spans="2:21" x14ac:dyDescent="0.25">
      <c r="D101" s="1"/>
      <c r="G101" s="1"/>
      <c r="I101" s="1"/>
    </row>
    <row r="102" spans="2:21" x14ac:dyDescent="0.25">
      <c r="D102" s="1"/>
      <c r="G102" s="1"/>
      <c r="I102" s="1"/>
    </row>
    <row r="103" spans="2:21" x14ac:dyDescent="0.25">
      <c r="D103" s="1"/>
      <c r="G103" s="1"/>
      <c r="H103" s="1"/>
      <c r="I103" s="1"/>
      <c r="J103" s="1"/>
      <c r="K103" s="1"/>
    </row>
    <row r="104" spans="2:21" x14ac:dyDescent="0.25">
      <c r="G104" s="1"/>
      <c r="H104" s="1"/>
      <c r="I104" s="1"/>
      <c r="J104" s="1"/>
    </row>
    <row r="105" spans="2:21" x14ac:dyDescent="0.25">
      <c r="G105" s="1"/>
      <c r="H105" s="1"/>
    </row>
    <row r="106" spans="2:21" x14ac:dyDescent="0.25">
      <c r="G106" s="1"/>
      <c r="H106" s="1"/>
    </row>
    <row r="107" spans="2:21" x14ac:dyDescent="0.25">
      <c r="H107" s="1"/>
    </row>
    <row r="109" spans="2:21" x14ac:dyDescent="0.25">
      <c r="H109" s="1"/>
    </row>
    <row r="110" spans="2:21" x14ac:dyDescent="0.25">
      <c r="H110" s="1"/>
    </row>
    <row r="111" spans="2:21" x14ac:dyDescent="0.25">
      <c r="H111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Fxn</vt:lpstr>
      <vt:lpstr>EPX</vt:lpstr>
      <vt:lpstr>PREX1</vt:lpstr>
      <vt:lpstr>NCF2</vt:lpstr>
      <vt:lpstr>PRDX2</vt:lpstr>
      <vt:lpstr>GPX2</vt:lpstr>
      <vt:lpstr>PDLIM1</vt:lpstr>
      <vt:lpstr>RNF7</vt:lpstr>
      <vt:lpstr>SFTPD</vt:lpstr>
      <vt:lpstr>MB</vt:lpstr>
      <vt:lpstr>Prdx5</vt:lpstr>
      <vt:lpstr>Correlation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Gino</dc:creator>
  <cp:lastModifiedBy>Hayashi, Genki</cp:lastModifiedBy>
  <dcterms:created xsi:type="dcterms:W3CDTF">2012-04-27T21:12:10Z</dcterms:created>
  <dcterms:modified xsi:type="dcterms:W3CDTF">2016-02-24T18:51:41Z</dcterms:modified>
</cp:coreProperties>
</file>