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0110" windowHeight="8835" tabRatio="709" firstSheet="1" activeTab="1"/>
  </bookViews>
  <sheets>
    <sheet name="PRIMARY DATASET" sheetId="1" r:id="rId1"/>
    <sheet name="DATASET A" sheetId="2" r:id="rId2"/>
    <sheet name="DATASET B" sheetId="3" r:id="rId3"/>
    <sheet name="Replication" sheetId="4" r:id="rId4"/>
  </sheets>
  <definedNames/>
  <calcPr fullCalcOnLoad="1"/>
</workbook>
</file>

<file path=xl/sharedStrings.xml><?xml version="1.0" encoding="utf-8"?>
<sst xmlns="http://schemas.openxmlformats.org/spreadsheetml/2006/main" count="5342" uniqueCount="1844">
  <si>
    <t>COID1429-A303-5</t>
  </si>
  <si>
    <t>COID2260-A304-5</t>
  </si>
  <si>
    <t>COID3580-A302-5</t>
  </si>
  <si>
    <t>COID4385-A301-5</t>
  </si>
  <si>
    <t>COID4518-A305-5</t>
  </si>
  <si>
    <t>COID9794-A300-5</t>
  </si>
  <si>
    <t>SQ</t>
  </si>
  <si>
    <t>AD</t>
  </si>
  <si>
    <t>NL</t>
  </si>
  <si>
    <t>COID</t>
  </si>
  <si>
    <t>178T3</t>
  </si>
  <si>
    <t>185T2</t>
  </si>
  <si>
    <t>187T2</t>
  </si>
  <si>
    <t>188T1</t>
  </si>
  <si>
    <t>201T1</t>
  </si>
  <si>
    <t>202T2</t>
  </si>
  <si>
    <t>203T1</t>
  </si>
  <si>
    <t>203T2</t>
  </si>
  <si>
    <t>207T1</t>
  </si>
  <si>
    <t>208T1</t>
  </si>
  <si>
    <t>210T1</t>
  </si>
  <si>
    <t>212T1</t>
  </si>
  <si>
    <t>213T1</t>
  </si>
  <si>
    <t>218T1</t>
  </si>
  <si>
    <t>221T1</t>
  </si>
  <si>
    <t>224T1</t>
  </si>
  <si>
    <t>225T1</t>
  </si>
  <si>
    <t>226T2</t>
  </si>
  <si>
    <t>228T2</t>
  </si>
  <si>
    <t>230T1</t>
  </si>
  <si>
    <t>232T1</t>
  </si>
  <si>
    <t>236T1</t>
  </si>
  <si>
    <t>239T1</t>
  </si>
  <si>
    <t>240T1</t>
  </si>
  <si>
    <t>247T1</t>
  </si>
  <si>
    <t>250T1</t>
  </si>
  <si>
    <t>252T1</t>
  </si>
  <si>
    <t>253T1</t>
  </si>
  <si>
    <t>259T1</t>
  </si>
  <si>
    <t>261T1</t>
  </si>
  <si>
    <t>266T1</t>
  </si>
  <si>
    <t>267T1</t>
  </si>
  <si>
    <t>269T1</t>
  </si>
  <si>
    <t>275T1</t>
  </si>
  <si>
    <t>277T1</t>
  </si>
  <si>
    <t>283T1</t>
  </si>
  <si>
    <t>287T1</t>
  </si>
  <si>
    <t>289T1</t>
  </si>
  <si>
    <t>289T2</t>
  </si>
  <si>
    <t>295T1</t>
  </si>
  <si>
    <t>296T1</t>
  </si>
  <si>
    <t>299T1</t>
  </si>
  <si>
    <t>299T2</t>
  </si>
  <si>
    <t>301T1</t>
  </si>
  <si>
    <t>302T3</t>
  </si>
  <si>
    <t>302T4</t>
  </si>
  <si>
    <t>304T1</t>
  </si>
  <si>
    <t>305T1</t>
  </si>
  <si>
    <t>308T1</t>
  </si>
  <si>
    <t>309T1</t>
  </si>
  <si>
    <t>311T1</t>
  </si>
  <si>
    <t>311T2</t>
  </si>
  <si>
    <t>313T1</t>
  </si>
  <si>
    <t>314T1</t>
  </si>
  <si>
    <t>315T1</t>
  </si>
  <si>
    <t>317T1</t>
  </si>
  <si>
    <t>318T3</t>
  </si>
  <si>
    <t>320T1</t>
  </si>
  <si>
    <t>323T1</t>
  </si>
  <si>
    <t>327T1</t>
  </si>
  <si>
    <t>327T3</t>
  </si>
  <si>
    <t>330T2</t>
  </si>
  <si>
    <t>331T1</t>
  </si>
  <si>
    <t>332T1</t>
  </si>
  <si>
    <t>335T1</t>
  </si>
  <si>
    <t>335T2</t>
  </si>
  <si>
    <t>336T1</t>
  </si>
  <si>
    <t>337T1</t>
  </si>
  <si>
    <t>351T1</t>
  </si>
  <si>
    <t>352T1</t>
  </si>
  <si>
    <t>353T1</t>
  </si>
  <si>
    <t>355T2</t>
  </si>
  <si>
    <t>356T1</t>
  </si>
  <si>
    <t>360T1</t>
  </si>
  <si>
    <t>361T1</t>
  </si>
  <si>
    <t>362T1</t>
  </si>
  <si>
    <t>363T1</t>
  </si>
  <si>
    <t>366T1</t>
  </si>
  <si>
    <t>367T1</t>
  </si>
  <si>
    <t>368T2</t>
  </si>
  <si>
    <t>374T1</t>
  </si>
  <si>
    <t>375T1</t>
  </si>
  <si>
    <t>379T1</t>
  </si>
  <si>
    <t>382T1</t>
  </si>
  <si>
    <t>383T1</t>
  </si>
  <si>
    <t>383T2</t>
  </si>
  <si>
    <t>384T1</t>
  </si>
  <si>
    <t>COID10T1</t>
  </si>
  <si>
    <t>COID11T1</t>
  </si>
  <si>
    <t>COID12T1</t>
  </si>
  <si>
    <t>COID13T1</t>
  </si>
  <si>
    <t>COID14T1</t>
  </si>
  <si>
    <t>COID16T1</t>
  </si>
  <si>
    <t>COID18T1</t>
  </si>
  <si>
    <t>COID3T1</t>
  </si>
  <si>
    <t>COID4T1</t>
  </si>
  <si>
    <t>COID5T1</t>
  </si>
  <si>
    <t>COID6T1</t>
  </si>
  <si>
    <t>COID7T1</t>
  </si>
  <si>
    <t>COID8T1</t>
  </si>
  <si>
    <t>COID9T1</t>
  </si>
  <si>
    <t>SQ10T1</t>
  </si>
  <si>
    <t>SQ13T1</t>
  </si>
  <si>
    <t>SQ14T1</t>
  </si>
  <si>
    <t>SQ20T1</t>
  </si>
  <si>
    <t>SQ4T1</t>
  </si>
  <si>
    <t>SQ5T1</t>
  </si>
  <si>
    <t>SQ6T1</t>
  </si>
  <si>
    <t>SQ8T1</t>
  </si>
  <si>
    <t>115T2</t>
  </si>
  <si>
    <t>118T1</t>
  </si>
  <si>
    <t>119T3</t>
  </si>
  <si>
    <t>120T1</t>
  </si>
  <si>
    <t>122T3</t>
  </si>
  <si>
    <t>158T1</t>
  </si>
  <si>
    <t>159T1</t>
  </si>
  <si>
    <t>162T2</t>
  </si>
  <si>
    <t>163T1</t>
  </si>
  <si>
    <t>163T3</t>
  </si>
  <si>
    <t>164T1a</t>
  </si>
  <si>
    <t>164T2</t>
  </si>
  <si>
    <t>169T2</t>
  </si>
  <si>
    <t>169T3</t>
  </si>
  <si>
    <t>170T1</t>
  </si>
  <si>
    <t>172T2</t>
  </si>
  <si>
    <t>172T4</t>
  </si>
  <si>
    <t>179T1</t>
  </si>
  <si>
    <t xml:space="preserve">179T2 </t>
  </si>
  <si>
    <t>234T1</t>
  </si>
  <si>
    <t>268T1</t>
  </si>
  <si>
    <t xml:space="preserve">268T2 </t>
  </si>
  <si>
    <t>276T1</t>
  </si>
  <si>
    <t>294T1</t>
  </si>
  <si>
    <t xml:space="preserve">334T1 </t>
  </si>
  <si>
    <t xml:space="preserve">334T2 </t>
  </si>
  <si>
    <t xml:space="preserve">382T3 </t>
  </si>
  <si>
    <t xml:space="preserve">384T2 </t>
  </si>
  <si>
    <t xml:space="preserve">167T1 </t>
  </si>
  <si>
    <t xml:space="preserve">167T2 </t>
  </si>
  <si>
    <t>123T2</t>
  </si>
  <si>
    <t>164T1</t>
  </si>
  <si>
    <t>173T1</t>
  </si>
  <si>
    <t>255T1</t>
  </si>
  <si>
    <t>258T1</t>
  </si>
  <si>
    <t>260T1</t>
  </si>
  <si>
    <t>262T1</t>
  </si>
  <si>
    <t>338T1</t>
  </si>
  <si>
    <t>340T1</t>
  </si>
  <si>
    <t>341T1</t>
  </si>
  <si>
    <t>346T1</t>
  </si>
  <si>
    <t>347T1</t>
  </si>
  <si>
    <t>350T1</t>
  </si>
  <si>
    <t>238T2</t>
  </si>
  <si>
    <t>241T1</t>
  </si>
  <si>
    <t>243T1</t>
  </si>
  <si>
    <t xml:space="preserve">249T1 </t>
  </si>
  <si>
    <t>370T1</t>
  </si>
  <si>
    <t>285T2</t>
  </si>
  <si>
    <t>228T3</t>
  </si>
  <si>
    <t>243T2</t>
  </si>
  <si>
    <t>258T2</t>
  </si>
  <si>
    <t>268T2</t>
  </si>
  <si>
    <t>276T2</t>
  </si>
  <si>
    <t>294T2</t>
  </si>
  <si>
    <t>296T2</t>
  </si>
  <si>
    <t>360T2</t>
  </si>
  <si>
    <t>375T2</t>
  </si>
  <si>
    <t>379T2</t>
  </si>
  <si>
    <t>COID2260</t>
  </si>
  <si>
    <t>COID3580</t>
  </si>
  <si>
    <t>COID4385</t>
  </si>
  <si>
    <t>COID4518</t>
  </si>
  <si>
    <t>COID1429</t>
  </si>
  <si>
    <t>COID9794</t>
  </si>
  <si>
    <t>Sample ID</t>
  </si>
  <si>
    <t>O1_2</t>
  </si>
  <si>
    <t>Simple Annotation</t>
  </si>
  <si>
    <t>IVT Batch</t>
  </si>
  <si>
    <t xml:space="preserve">Full annotation/Tumor_Sample ID_IVT </t>
  </si>
  <si>
    <t>Annotation</t>
  </si>
  <si>
    <t>118T1-A13-1</t>
  </si>
  <si>
    <t>119T3-A195-8</t>
  </si>
  <si>
    <t>120T1-A226-8_T2-A196-8*</t>
  </si>
  <si>
    <t>122T3-A197-8</t>
  </si>
  <si>
    <t>136T2-A201-8</t>
  </si>
  <si>
    <t>158T1-A247-10_T2-A17-10 *</t>
  </si>
  <si>
    <t>159T1-A229-8</t>
  </si>
  <si>
    <t>162T2-A230-8</t>
  </si>
  <si>
    <t>163T1-A203-8_T3-A205-8 *</t>
  </si>
  <si>
    <t>164T1a-A206-8_T2-A208-8 *</t>
  </si>
  <si>
    <t>167T1-A210-8_T2-A249-10 *</t>
  </si>
  <si>
    <t>169T2-A211-8_T3-A250-10*</t>
  </si>
  <si>
    <t>170T1-A251-10_T2-A5-8*</t>
  </si>
  <si>
    <t>172T2-A213-8_T4-A213-8*</t>
  </si>
  <si>
    <t>179T1-A214-8_T2-A255-10*</t>
  </si>
  <si>
    <t>183T1-A215-8_A215-1*</t>
  </si>
  <si>
    <t>185T2-A232-8</t>
  </si>
  <si>
    <t>188T1-A216-8</t>
  </si>
  <si>
    <t>201T1-A138-4</t>
  </si>
  <si>
    <t>202T2-A139-4</t>
  </si>
  <si>
    <t>203T1-A140-4_T2-A141-4*</t>
  </si>
  <si>
    <t>207T1-A142-4</t>
  </si>
  <si>
    <t>208T1-A143-4</t>
  </si>
  <si>
    <t>210T1-A144-4</t>
  </si>
  <si>
    <t>212T1-A145-4</t>
  </si>
  <si>
    <t>213T1-A146-4</t>
  </si>
  <si>
    <t>218T1-A147-4</t>
  </si>
  <si>
    <t>221T1-A148-4</t>
  </si>
  <si>
    <t>224T1-A149-4</t>
  </si>
  <si>
    <t>225T1-A150-4</t>
  </si>
  <si>
    <t>226T2-A151-4</t>
  </si>
  <si>
    <t>228T2-A152-4_T3d-A256-10*</t>
  </si>
  <si>
    <t>230T1-A153-4</t>
  </si>
  <si>
    <t>232T1-A154-4</t>
  </si>
  <si>
    <t>234T1(dup)-A155-4</t>
  </si>
  <si>
    <t>236T1-A156-4</t>
  </si>
  <si>
    <t>238T2x-A157-4</t>
  </si>
  <si>
    <t>239T1-A158-4</t>
  </si>
  <si>
    <t>240T1-A159-4</t>
  </si>
  <si>
    <t>241T1x-A160-4</t>
  </si>
  <si>
    <t>243T1x-A161-4_2d_A257-10*</t>
  </si>
  <si>
    <t>247T1-A164-4</t>
  </si>
  <si>
    <t>249T1x (d)-A165-4</t>
  </si>
  <si>
    <t>250T1-A166-4</t>
  </si>
  <si>
    <t>252T1-A167-4</t>
  </si>
  <si>
    <t>253T1-A168-4</t>
  </si>
  <si>
    <t>255T1a-A169-4_1b-A186-4_A178-4**</t>
  </si>
  <si>
    <t>258T1a-A170-4_2d-A258-10_1b-A179-4_A187-4***</t>
  </si>
  <si>
    <t>259T1-A171-4</t>
  </si>
  <si>
    <t>260T1a-A172-4_A180-4 *</t>
  </si>
  <si>
    <t>261T1b-A173-4</t>
  </si>
  <si>
    <t>262T1a-A259-10_A339-6*</t>
  </si>
  <si>
    <t>266T1-A90-3</t>
  </si>
  <si>
    <t>267T1-A91-3</t>
  </si>
  <si>
    <t>268T1(dup b4)-A93-3_T2-A262-10_T2d-A189-4**</t>
  </si>
  <si>
    <t>269T1-A94-3</t>
  </si>
  <si>
    <t>275T1-A95-3</t>
  </si>
  <si>
    <t>276T1(dup b4)-A96-3T2-A190-4*</t>
  </si>
  <si>
    <t>277T1-A97-3</t>
  </si>
  <si>
    <t>283T1-A99-3</t>
  </si>
  <si>
    <t>285T2c-A263-10</t>
  </si>
  <si>
    <t>287T1-A101-3</t>
  </si>
  <si>
    <t>294T1(dup b4)-A104-3_T2-A191-4*</t>
  </si>
  <si>
    <t>295T1-A105-3</t>
  </si>
  <si>
    <t>296T21-A106-03_T2_A264-10*</t>
  </si>
  <si>
    <t>299T1-A235-8_T2-A236_8*</t>
  </si>
  <si>
    <t>301T1-A237-8_A265-10*</t>
  </si>
  <si>
    <t>302T3-A238-8_T4-A239-8*</t>
  </si>
  <si>
    <t>304T1-A240-8</t>
  </si>
  <si>
    <t>305T1-A415-7</t>
  </si>
  <si>
    <t>308T1-A241-8</t>
  </si>
  <si>
    <t>309T1-A242-8</t>
  </si>
  <si>
    <t>311T1-A266-10_T2-A267-10*</t>
  </si>
  <si>
    <t>313T1-A268-10</t>
  </si>
  <si>
    <t>314T1-A269-10</t>
  </si>
  <si>
    <t>315T1-A270-10</t>
  </si>
  <si>
    <t>317T1-A271-10</t>
  </si>
  <si>
    <t>318T3-A107-3</t>
  </si>
  <si>
    <t>320T1-A272-10</t>
  </si>
  <si>
    <t>323T1-A273-10</t>
  </si>
  <si>
    <t>327T1-A276-10_T3_A277-10*</t>
  </si>
  <si>
    <t>330T2-A279-10</t>
  </si>
  <si>
    <t>331T1-A219-8</t>
  </si>
  <si>
    <t>332T1-A220-8</t>
  </si>
  <si>
    <t>334T1 -A221-8_T2_A280-10*</t>
  </si>
  <si>
    <t>335T1-A222-8_T2-A281-10*</t>
  </si>
  <si>
    <t>336T1-A223-8</t>
  </si>
  <si>
    <t>337T1-A224-8</t>
  </si>
  <si>
    <t>338T1a-A121-3_T1b-A130-3 *</t>
  </si>
  <si>
    <t>340T1a-A122-3_T1b-A131-3*</t>
  </si>
  <si>
    <t>341T1a-A123-3_T1b-A132-3*</t>
  </si>
  <si>
    <t>346T1a-A124-3_T1b-A133-3*</t>
  </si>
  <si>
    <t>347T1a-A125-3_T1b-A134-3*</t>
  </si>
  <si>
    <t>350T1a-A126-3_T1b-A135-3*</t>
  </si>
  <si>
    <t>351T1-A127-3</t>
  </si>
  <si>
    <t>352T1-A128-3</t>
  </si>
  <si>
    <t>353T1-A129-3</t>
  </si>
  <si>
    <t>355T2-A174-4</t>
  </si>
  <si>
    <t>356T1-A175-4</t>
  </si>
  <si>
    <t>360T1-A176-A406_T2d-A406-7</t>
  </si>
  <si>
    <t>361T1-A177-4</t>
  </si>
  <si>
    <t>362T1-A282-10</t>
  </si>
  <si>
    <t>363T1-A283-10</t>
  </si>
  <si>
    <t>366T1-A109-3</t>
  </si>
  <si>
    <t>367T1-A110-3</t>
  </si>
  <si>
    <t>368T2-A285-10</t>
  </si>
  <si>
    <t>370T1x-A112-3</t>
  </si>
  <si>
    <t>374T1-A114-3</t>
  </si>
  <si>
    <t>375T1-A115-3_T2d-A286-10*</t>
  </si>
  <si>
    <t>379T1-A116-3_T2d-A287-10*</t>
  </si>
  <si>
    <t>382T1-A117-3_T3-A226-8*</t>
  </si>
  <si>
    <t>383T1-A118-3_T2-A119-3*</t>
  </si>
  <si>
    <t>384T1-A120-3_T2-A288-10*</t>
  </si>
  <si>
    <t>scan1_Sample 1</t>
  </si>
  <si>
    <t>% tumor_path I</t>
  </si>
  <si>
    <t>Path II</t>
  </si>
  <si>
    <t>max_tumor%(Path. I &amp;II)</t>
  </si>
  <si>
    <t>%tumor path II</t>
  </si>
  <si>
    <t>AD258T1-A179-4</t>
  </si>
  <si>
    <t>AD258T1-A187-4</t>
  </si>
  <si>
    <t>A10T1</t>
  </si>
  <si>
    <t>A15T1</t>
  </si>
  <si>
    <t>A16T2</t>
  </si>
  <si>
    <t>A18T1</t>
  </si>
  <si>
    <t>A19T1</t>
  </si>
  <si>
    <t>A1T1</t>
  </si>
  <si>
    <t>A2T1</t>
  </si>
  <si>
    <t>A31</t>
  </si>
  <si>
    <t>A3T1</t>
  </si>
  <si>
    <t>A4T1</t>
  </si>
  <si>
    <t>A5T1</t>
  </si>
  <si>
    <t>A7T1</t>
  </si>
  <si>
    <t>382T3</t>
  </si>
  <si>
    <t>CL2001032117AA</t>
  </si>
  <si>
    <t>CL2001032638AA</t>
  </si>
  <si>
    <t>CL2001032233AA</t>
  </si>
  <si>
    <t>CL2001032603AA</t>
  </si>
  <si>
    <t>CL2001032019AA</t>
  </si>
  <si>
    <t>CL2001032130AA</t>
  </si>
  <si>
    <t>CL2001032624AA</t>
  </si>
  <si>
    <t>CL2001032020AA</t>
  </si>
  <si>
    <t>CL2001032241AA</t>
  </si>
  <si>
    <t>CL2001031622AA</t>
  </si>
  <si>
    <t>CL2001032235AA</t>
  </si>
  <si>
    <t>CL2001032601AA</t>
  </si>
  <si>
    <t>CL2001032234AA</t>
  </si>
  <si>
    <t>CL2001032604AA</t>
  </si>
  <si>
    <t>CL2001032643AA</t>
  </si>
  <si>
    <t>CL2001032242AA</t>
  </si>
  <si>
    <t>CL2001032125AA</t>
  </si>
  <si>
    <t>CL2001032013AA</t>
  </si>
  <si>
    <t>CL2001032012AA</t>
  </si>
  <si>
    <t>CL2001032256AA</t>
  </si>
  <si>
    <t>CL2001032645AA</t>
  </si>
  <si>
    <t>CL2001031635AA</t>
  </si>
  <si>
    <t>CL2001032311AA</t>
  </si>
  <si>
    <t>CL2001032016AA</t>
  </si>
  <si>
    <t>CL2001032255AA</t>
  </si>
  <si>
    <t>CL2001032010AA</t>
  </si>
  <si>
    <t>CL2001032254AA</t>
  </si>
  <si>
    <t>CL2001031636AA</t>
  </si>
  <si>
    <t>CL2001032619AA</t>
  </si>
  <si>
    <t>CL2001032114AA</t>
  </si>
  <si>
    <t>CL2001032116AA</t>
  </si>
  <si>
    <t>CL2001032614AA</t>
  </si>
  <si>
    <t>CL2001032015AA</t>
  </si>
  <si>
    <t>CL2001032248AA</t>
  </si>
  <si>
    <t>CL2001032322AA</t>
  </si>
  <si>
    <t>CL2001032247AA</t>
  </si>
  <si>
    <t>CL2001031631AA</t>
  </si>
  <si>
    <t>CL2001032606AA</t>
  </si>
  <si>
    <t>CL2001032246AA</t>
  </si>
  <si>
    <t>CL2001032115AA</t>
  </si>
  <si>
    <t>CL2001031634AA</t>
  </si>
  <si>
    <t>CL2001032321AA</t>
  </si>
  <si>
    <t>CL2001032011AA</t>
  </si>
  <si>
    <t>CL2001032111AA</t>
  </si>
  <si>
    <t>CL2001032113AA</t>
  </si>
  <si>
    <t>CL2001031632AA</t>
  </si>
  <si>
    <t>CL2001032857AA</t>
  </si>
  <si>
    <t>CL2001032244AA</t>
  </si>
  <si>
    <t>CL2001032319AA</t>
  </si>
  <si>
    <t>CL2001031629AA</t>
  </si>
  <si>
    <t>CL2001032324AA</t>
  </si>
  <si>
    <t>CL2001032243AA</t>
  </si>
  <si>
    <t>CL2001032635AA</t>
  </si>
  <si>
    <t>CL2001032014AA</t>
  </si>
  <si>
    <t>CL2001032112AA</t>
  </si>
  <si>
    <t>CL2001032141AA</t>
  </si>
  <si>
    <t>CL2001032612AA</t>
  </si>
  <si>
    <t>CL2001032025AA</t>
  </si>
  <si>
    <t>CL2001032605AA</t>
  </si>
  <si>
    <t>CL2001032026AA</t>
  </si>
  <si>
    <t>CL2001032229AA</t>
  </si>
  <si>
    <t>CL2001032628AA</t>
  </si>
  <si>
    <t>CL2001032138AA</t>
  </si>
  <si>
    <t>CL2001032309AA</t>
  </si>
  <si>
    <t>CL2001032310AA</t>
  </si>
  <si>
    <t>CL2001031615AA</t>
  </si>
  <si>
    <t>CL2001032212AA</t>
  </si>
  <si>
    <t>CL2001032647AA</t>
  </si>
  <si>
    <t>CL2001031618AA</t>
  </si>
  <si>
    <t>CL2001032312AA</t>
  </si>
  <si>
    <t>CL2001032142AA</t>
  </si>
  <si>
    <t>CL2001032032AA</t>
  </si>
  <si>
    <t>CL2001032308AA</t>
  </si>
  <si>
    <t>CL2001032211AA</t>
  </si>
  <si>
    <t>CL2001032620AA</t>
  </si>
  <si>
    <t>CL2001032132AA</t>
  </si>
  <si>
    <t>CL2001032616AA</t>
  </si>
  <si>
    <t>CL2001032136AA</t>
  </si>
  <si>
    <t>CL2001032318AA</t>
  </si>
  <si>
    <t>CL2001032027AA</t>
  </si>
  <si>
    <t>CL2001032617AA</t>
  </si>
  <si>
    <t>CL2001032031AA</t>
  </si>
  <si>
    <t>CL2001032030AA</t>
  </si>
  <si>
    <t>CL2001031616AA</t>
  </si>
  <si>
    <t>CL2001032135AA</t>
  </si>
  <si>
    <t>CL2001032646AA</t>
  </si>
  <si>
    <t>CL2001032213AA</t>
  </si>
  <si>
    <t>CL2001032028AA</t>
  </si>
  <si>
    <t>CL2001032214AA</t>
  </si>
  <si>
    <t>CL2001032704AA</t>
  </si>
  <si>
    <t>NL7530</t>
  </si>
  <si>
    <t>NL1675</t>
  </si>
  <si>
    <t>NL2378</t>
  </si>
  <si>
    <t>NL1884</t>
  </si>
  <si>
    <t>NL3104</t>
  </si>
  <si>
    <t>NL6853</t>
  </si>
  <si>
    <t>NL2562</t>
  </si>
  <si>
    <t>NL4083</t>
  </si>
  <si>
    <t>NL4353</t>
  </si>
  <si>
    <t>NL6084</t>
  </si>
  <si>
    <t>NL3681</t>
  </si>
  <si>
    <t>NL1179</t>
  </si>
  <si>
    <t>NL1698</t>
  </si>
  <si>
    <t>NL6943</t>
  </si>
  <si>
    <t>NL504</t>
  </si>
  <si>
    <t>CL2001032034AA</t>
  </si>
  <si>
    <t>CL2001032639AA</t>
  </si>
  <si>
    <t>CL2001032134AA</t>
  </si>
  <si>
    <t>CL2001032227AA</t>
  </si>
  <si>
    <t>CL2001032714AA</t>
  </si>
  <si>
    <t>CL2001031613AA</t>
  </si>
  <si>
    <t>CL2001032216AA</t>
  </si>
  <si>
    <t>CL2001032615AA</t>
  </si>
  <si>
    <t>CL2001032633AA</t>
  </si>
  <si>
    <t>CL2001032133AA</t>
  </si>
  <si>
    <t>CL2001032634AA</t>
  </si>
  <si>
    <t>CL2001032230AA</t>
  </si>
  <si>
    <t>CL2001032033AA</t>
  </si>
  <si>
    <t>CL2001032845AA</t>
  </si>
  <si>
    <t>CL2001032730AA</t>
  </si>
  <si>
    <t>CL2001032856AA</t>
  </si>
  <si>
    <t>CL2001032731AA</t>
  </si>
  <si>
    <t>CL2001032729AA</t>
  </si>
  <si>
    <t>CL2001032833AA</t>
  </si>
  <si>
    <t>CL2001032703AA</t>
  </si>
  <si>
    <t>SQ1174</t>
  </si>
  <si>
    <t>SQ1670</t>
  </si>
  <si>
    <t>SQ2557</t>
  </si>
  <si>
    <t>SQ2572</t>
  </si>
  <si>
    <t>SQ2921</t>
  </si>
  <si>
    <t>SQ3197</t>
  </si>
  <si>
    <t>SQ3529</t>
  </si>
  <si>
    <t>SQ3624</t>
  </si>
  <si>
    <t>SQ4172</t>
  </si>
  <si>
    <t>SQ4389</t>
  </si>
  <si>
    <t>SQ5897</t>
  </si>
  <si>
    <t>SQ6147</t>
  </si>
  <si>
    <t>SQ7324</t>
  </si>
  <si>
    <t>NL268</t>
  </si>
  <si>
    <t>NL279</t>
  </si>
  <si>
    <t>CL2001032736AA</t>
  </si>
  <si>
    <t>CL2001032841AA</t>
  </si>
  <si>
    <t>CL2001032735AA</t>
  </si>
  <si>
    <t>CL2001032710AA</t>
  </si>
  <si>
    <t>CL2001032709AA</t>
  </si>
  <si>
    <t>CL2001032734AA</t>
  </si>
  <si>
    <t>CL2001032840AA</t>
  </si>
  <si>
    <t>CL2001032733AA</t>
  </si>
  <si>
    <t>CL2001032846AA</t>
  </si>
  <si>
    <t>CL2001032747AA</t>
  </si>
  <si>
    <t>CL2001032707AA</t>
  </si>
  <si>
    <t>CL2001032737AA</t>
  </si>
  <si>
    <t>CL2001032738AA</t>
  </si>
  <si>
    <t>CL2001032836AA</t>
  </si>
  <si>
    <t>CL2001032739AA</t>
  </si>
  <si>
    <t>CL2001032839AA</t>
  </si>
  <si>
    <t>CL2001032702AA</t>
  </si>
  <si>
    <t>CL2001032843AA</t>
  </si>
  <si>
    <t>CL2001032743AA</t>
  </si>
  <si>
    <t>CL2001032742AA</t>
  </si>
  <si>
    <t>CL2001032837AA</t>
  </si>
  <si>
    <t>CL2001032741AA</t>
  </si>
  <si>
    <t>CL2001032844AA</t>
  </si>
  <si>
    <t>CL2001032746AA</t>
  </si>
  <si>
    <t>CL2001032706AA</t>
  </si>
  <si>
    <t>CL2001032835AA</t>
  </si>
  <si>
    <t>CL2001032745AA</t>
  </si>
  <si>
    <t>CL2001032107AA</t>
  </si>
  <si>
    <t>CL2001032250AA</t>
  </si>
  <si>
    <t>CL2001031630AA</t>
  </si>
  <si>
    <t>CL2001032858AA</t>
  </si>
  <si>
    <t>CL2001032701AA</t>
  </si>
  <si>
    <t>CL2001032640AA</t>
  </si>
  <si>
    <t>CL2001032002AA</t>
  </si>
  <si>
    <t>CL2001032249AA</t>
  </si>
  <si>
    <t>CL2001032611AA</t>
  </si>
  <si>
    <t>CL2001032108AA</t>
  </si>
  <si>
    <t>CL2001031627AA</t>
  </si>
  <si>
    <t>CL2001032315AA</t>
  </si>
  <si>
    <t>CL2001032009AA</t>
  </si>
  <si>
    <t>CL2001032717AA</t>
  </si>
  <si>
    <t>CL2001032316AA</t>
  </si>
  <si>
    <t>CL2001032005AA</t>
  </si>
  <si>
    <t>CL2001032257AA</t>
  </si>
  <si>
    <t>CL2001032103AA</t>
  </si>
  <si>
    <t>CL2001031628AA</t>
  </si>
  <si>
    <t>CL2001032610AA</t>
  </si>
  <si>
    <t>CL2001032109AA</t>
  </si>
  <si>
    <t>CL2001032110AA</t>
  </si>
  <si>
    <t>CL2001031625AA</t>
  </si>
  <si>
    <t>CL2001032713AA</t>
  </si>
  <si>
    <t>CL2001032613AA</t>
  </si>
  <si>
    <t>CL2001032625AA</t>
  </si>
  <si>
    <t>CL2001032008AA</t>
  </si>
  <si>
    <t>CL2001032602AA</t>
  </si>
  <si>
    <t>CL2001032848AA</t>
  </si>
  <si>
    <t>CL2001032314AA</t>
  </si>
  <si>
    <t>CL2001032313AA</t>
  </si>
  <si>
    <t>CL2001032104AA</t>
  </si>
  <si>
    <t>CL2001032105AA</t>
  </si>
  <si>
    <t>CL2001032259AA</t>
  </si>
  <si>
    <t>CL2001032260AA</t>
  </si>
  <si>
    <t>CL2001032007AA</t>
  </si>
  <si>
    <t>CL2001031626AA</t>
  </si>
  <si>
    <t>CL2001032607AA</t>
  </si>
  <si>
    <t>CL2001032860AA</t>
  </si>
  <si>
    <t>CL2001032630AA</t>
  </si>
  <si>
    <t>CL2001032124AA</t>
  </si>
  <si>
    <t>CL2001032629AA</t>
  </si>
  <si>
    <t>CL2001032238AA</t>
  </si>
  <si>
    <t>CL2001032632AA</t>
  </si>
  <si>
    <t>CL2001032121AA</t>
  </si>
  <si>
    <t>CL2001032129AA</t>
  </si>
  <si>
    <t>SQ-1174-A317-5</t>
  </si>
  <si>
    <t>CL2001032627AA</t>
  </si>
  <si>
    <t>SQ-1670-A318-5</t>
  </si>
  <si>
    <t>CL2001032608AA</t>
  </si>
  <si>
    <t>SQ-2557-A320-5</t>
  </si>
  <si>
    <t>CL2001031620AA</t>
  </si>
  <si>
    <t>SQ-2572-A321-5</t>
  </si>
  <si>
    <t>CL2001032240AA</t>
  </si>
  <si>
    <t>SQ-2921-A322-5</t>
  </si>
  <si>
    <t>CL2001032231AA</t>
  </si>
  <si>
    <t>SQ-3197-A323-5</t>
  </si>
  <si>
    <t>CL2001032644AA</t>
  </si>
  <si>
    <t>SQ-3529-A324-5</t>
  </si>
  <si>
    <t>CL2001031621AA</t>
  </si>
  <si>
    <t>SQ-3624-A325-5</t>
  </si>
  <si>
    <t>CL2001032719AA</t>
  </si>
  <si>
    <t>SQ-4172-A326-5</t>
  </si>
  <si>
    <t>CL2001032122AA</t>
  </si>
  <si>
    <t>SQ-4389-A327-5</t>
  </si>
  <si>
    <t>CL2001032239AA</t>
  </si>
  <si>
    <t>SQ-5897-A328-5</t>
  </si>
  <si>
    <t>CL2001032222AA</t>
  </si>
  <si>
    <t>SQ-6147-A329-5</t>
  </si>
  <si>
    <t>CL2001032123AA</t>
  </si>
  <si>
    <t>CL2001032727AA</t>
  </si>
  <si>
    <t>CL2001032102AA</t>
  </si>
  <si>
    <t>CL2001032046AA</t>
  </si>
  <si>
    <t>CL2001032043AA</t>
  </si>
  <si>
    <t>CL2001032045AA</t>
  </si>
  <si>
    <t>CL2001032725AA</t>
  </si>
  <si>
    <t>CL2001032220AA</t>
  </si>
  <si>
    <t>CL2001032724AA</t>
  </si>
  <si>
    <t>CL2001031608AA</t>
  </si>
  <si>
    <t>CL2001032850AA</t>
  </si>
  <si>
    <t>CL2001032044AA</t>
  </si>
  <si>
    <t>CL2001032101AA</t>
  </si>
  <si>
    <t>CL2001032145AA</t>
  </si>
  <si>
    <t>CL2001032854AA</t>
  </si>
  <si>
    <t>CL2001032210AA</t>
  </si>
  <si>
    <t>CL2001032151AA</t>
  </si>
  <si>
    <t>CL2001032847AA</t>
  </si>
  <si>
    <t>CL2001032219AA</t>
  </si>
  <si>
    <t>CL2001031609AA</t>
  </si>
  <si>
    <t>CL2001032152AA</t>
  </si>
  <si>
    <t>CL2001032127AA</t>
  </si>
  <si>
    <t>CL2001032722AA</t>
  </si>
  <si>
    <t>CL2001032217AA</t>
  </si>
  <si>
    <t>CL2001032720AA</t>
  </si>
  <si>
    <t>CL2001031607AA</t>
  </si>
  <si>
    <t>CL2001032153AA</t>
  </si>
  <si>
    <t>CL2001032853AA</t>
  </si>
  <si>
    <t>CL2001031606AA</t>
  </si>
  <si>
    <t>CL2001032209AA</t>
  </si>
  <si>
    <t>CL2001032732AA</t>
  </si>
  <si>
    <t>CL2001032218AA</t>
  </si>
  <si>
    <t>CL2001032207AA</t>
  </si>
  <si>
    <t>CL2001032144AA</t>
  </si>
  <si>
    <t>CL2001032157AA</t>
  </si>
  <si>
    <t>CL2001032159AA</t>
  </si>
  <si>
    <t>CL2001032842AA</t>
  </si>
  <si>
    <t>CL2001031611AA</t>
  </si>
  <si>
    <t>CL2001032155AA</t>
  </si>
  <si>
    <t>CL2001031612AA</t>
  </si>
  <si>
    <t>CL2001032716AA</t>
  </si>
  <si>
    <t>CL2001032306AA</t>
  </si>
  <si>
    <t>CL2001032149AA</t>
  </si>
  <si>
    <t>CL2001032301AA</t>
  </si>
  <si>
    <t>CL2001032307AA</t>
  </si>
  <si>
    <t>CL2001032036AA</t>
  </si>
  <si>
    <t>CL2001032304AA</t>
  </si>
  <si>
    <t>CL2001032147AA</t>
  </si>
  <si>
    <t>CL2001032206AA</t>
  </si>
  <si>
    <t>CL2001032718AA</t>
  </si>
  <si>
    <t>CL2001032041AA</t>
  </si>
  <si>
    <t>CL2001032128AA</t>
  </si>
  <si>
    <t>CL2001032202AA</t>
  </si>
  <si>
    <t>CL2001032037AA</t>
  </si>
  <si>
    <t>CL2001032156AA</t>
  </si>
  <si>
    <t>CL2001032305AA</t>
  </si>
  <si>
    <t>SQ-7324-A416-7</t>
  </si>
  <si>
    <t>CL2001032038AA</t>
  </si>
  <si>
    <t>CL2001032146AA</t>
  </si>
  <si>
    <t>043T2</t>
  </si>
  <si>
    <t>CL2001032623AA</t>
  </si>
  <si>
    <t>CL2001032252AA</t>
  </si>
  <si>
    <t>CL2001032838AA</t>
  </si>
  <si>
    <t>control</t>
  </si>
  <si>
    <t>CL2001042502AA</t>
  </si>
  <si>
    <t>CL2001041714AA</t>
  </si>
  <si>
    <t>CL2001040307AA</t>
  </si>
  <si>
    <t>CL2001041711AA</t>
  </si>
  <si>
    <t>CL2001041716AA</t>
  </si>
  <si>
    <t>CL2001040306AA</t>
  </si>
  <si>
    <t>CL2001040305AA</t>
  </si>
  <si>
    <t>CL2001041708AA</t>
  </si>
  <si>
    <t>CL2001040314AA</t>
  </si>
  <si>
    <t>CL2001040304AA</t>
  </si>
  <si>
    <t>CL2001042506AA</t>
  </si>
  <si>
    <t>CL2001042505AA</t>
  </si>
  <si>
    <t>CL2001042501AA</t>
  </si>
  <si>
    <t>sample.type</t>
  </si>
  <si>
    <t>codon 12(GGT):Gly</t>
  </si>
  <si>
    <t>codon 13(GGC):Gly</t>
  </si>
  <si>
    <t>GTT:Val</t>
  </si>
  <si>
    <t>TGT:Cys</t>
  </si>
  <si>
    <t>GAC:Asp</t>
  </si>
  <si>
    <t>GAT:Asp</t>
  </si>
  <si>
    <t>GCT:Ala</t>
  </si>
  <si>
    <t>TTC:Phe</t>
  </si>
  <si>
    <t>ad 1.2 m</t>
  </si>
  <si>
    <t>AD043T2-A7-1</t>
  </si>
  <si>
    <t>AD111T2-A8-1</t>
  </si>
  <si>
    <t>AD114T1-A9-1</t>
  </si>
  <si>
    <t>AD114T2-A10-1</t>
  </si>
  <si>
    <t>AD115T1-A12-1</t>
  </si>
  <si>
    <t>AD115T2-A245-10</t>
  </si>
  <si>
    <t>AD118T1-A13-1</t>
  </si>
  <si>
    <t>AD119T3-A195-8</t>
  </si>
  <si>
    <t>AD120T1-A226-8</t>
  </si>
  <si>
    <t>AD120T2-A196-8</t>
  </si>
  <si>
    <t>AD122T3-A197-8</t>
  </si>
  <si>
    <t>AD123T1-A25-1</t>
  </si>
  <si>
    <t>AD123T2-A198-8</t>
  </si>
  <si>
    <t>AD127T1-A14-1</t>
  </si>
  <si>
    <t>AD130T1-A1-1</t>
  </si>
  <si>
    <t>AD131T1-A15-1</t>
  </si>
  <si>
    <t>AD131T1-A200-8</t>
  </si>
  <si>
    <t>AD136T2-A201-8</t>
  </si>
  <si>
    <t>AD157T1-A246-10</t>
  </si>
  <si>
    <t>AD157T2-A26-1</t>
  </si>
  <si>
    <t>AD158T1-A247-10</t>
  </si>
  <si>
    <t>AD158T2-A17-1</t>
  </si>
  <si>
    <t>AD159T1-A229-8</t>
  </si>
  <si>
    <t>AD162T2-A230-8</t>
  </si>
  <si>
    <t>AD163T1-A203-8</t>
  </si>
  <si>
    <t>AD163T3-A205-8</t>
  </si>
  <si>
    <t>AD164t1-A206-8</t>
  </si>
  <si>
    <t>AD164T2-A208-8</t>
  </si>
  <si>
    <t>AD167T1 -A210-8</t>
  </si>
  <si>
    <t>AD167T2 -A249-10</t>
  </si>
  <si>
    <t>AD169T2-A211-8</t>
  </si>
  <si>
    <t>AD169T3-A250-10</t>
  </si>
  <si>
    <t>AD170T1-A251-10</t>
  </si>
  <si>
    <t>AD170T2-A212-8</t>
  </si>
  <si>
    <t>AD170T2-A5-1</t>
  </si>
  <si>
    <t>AD172T2-A213-8</t>
  </si>
  <si>
    <t>AD172T4-A252-10</t>
  </si>
  <si>
    <t>AD173T1-A23-1</t>
  </si>
  <si>
    <t>AD177T1-A21-1</t>
  </si>
  <si>
    <t>AD178T2-A22-1</t>
  </si>
  <si>
    <t>AD178T3-A254-10</t>
  </si>
  <si>
    <t>AD179T1-A214-8</t>
  </si>
  <si>
    <t>AD179T2 -A255-10</t>
  </si>
  <si>
    <t>AD183T1-A215-8</t>
  </si>
  <si>
    <t>AD183T1-A6-1</t>
  </si>
  <si>
    <t>AD185T2-A232-8</t>
  </si>
  <si>
    <t>AD186T1-A27-1</t>
  </si>
  <si>
    <t>AD187T1-A11-1</t>
  </si>
  <si>
    <t>AD187T2-A233-8</t>
  </si>
  <si>
    <t>AD188T1-A216-8</t>
  </si>
  <si>
    <t>AD201T1-A138-4</t>
  </si>
  <si>
    <t>AD202T2-A139-4</t>
  </si>
  <si>
    <t>AD203T1-A140-4</t>
  </si>
  <si>
    <t>AD203T2-A141-4</t>
  </si>
  <si>
    <t>AD207T1-A142-4</t>
  </si>
  <si>
    <t>AD208T1-A143-4</t>
  </si>
  <si>
    <t>AD210T1-A144-4</t>
  </si>
  <si>
    <t>AD212T1-A145-4</t>
  </si>
  <si>
    <t>AD213T1-A146-4</t>
  </si>
  <si>
    <t>AD218T1-A147-4</t>
  </si>
  <si>
    <t>AD221T1-A148-4</t>
  </si>
  <si>
    <t>AD224T1-A149-4</t>
  </si>
  <si>
    <t>AD225T1-A150-4</t>
  </si>
  <si>
    <t>AD226T2-A151-4</t>
  </si>
  <si>
    <t>AD228T2-A152-4</t>
  </si>
  <si>
    <t>AD228T3-A256-10</t>
  </si>
  <si>
    <t>AD230T1-A153-4</t>
  </si>
  <si>
    <t>AD232T1-A154-4</t>
  </si>
  <si>
    <t>AD234T1-A155-4</t>
  </si>
  <si>
    <t>AD236T1-A156-4</t>
  </si>
  <si>
    <t>AD238T2-A157-4</t>
  </si>
  <si>
    <t>AD239T1-A158-4</t>
  </si>
  <si>
    <t>AD240T1-A159-4</t>
  </si>
  <si>
    <t>AD241T1-A160-4</t>
  </si>
  <si>
    <t>AD243T1-A161-4</t>
  </si>
  <si>
    <t>AD243T2-A257-10</t>
  </si>
  <si>
    <t>AD247T1-A164-4</t>
  </si>
  <si>
    <t>AD249T1 -A165-4</t>
  </si>
  <si>
    <t>AD250T1-A166-4</t>
  </si>
  <si>
    <t>AD252T1-A167-4</t>
  </si>
  <si>
    <t>AD253T1-A168-4</t>
  </si>
  <si>
    <t>AD255t1-A169-4</t>
  </si>
  <si>
    <t>AD255t1-A186-4</t>
  </si>
  <si>
    <t>AD255t1-A178-4</t>
  </si>
  <si>
    <t>AD258t1-A170-4</t>
  </si>
  <si>
    <t>AD258t2-A258-10</t>
  </si>
  <si>
    <t>AD258Tb-A179-4</t>
  </si>
  <si>
    <t>AD258Tb-A187-4</t>
  </si>
  <si>
    <t>AD259T1-A171-4</t>
  </si>
  <si>
    <t>AD260t1-A172-4</t>
  </si>
  <si>
    <t>AD260t1-A180-4</t>
  </si>
  <si>
    <t>AD261t1-A173-4</t>
  </si>
  <si>
    <t>AD262t1-A259-10</t>
  </si>
  <si>
    <t>AD262t1-A339-6</t>
  </si>
  <si>
    <t>AD266T1-A90-3</t>
  </si>
  <si>
    <t>AD267T1-A91-3</t>
  </si>
  <si>
    <t>AD268T1-A93-3</t>
  </si>
  <si>
    <t>AD268T2 -A262-10</t>
  </si>
  <si>
    <t>AD268t2-A189-4</t>
  </si>
  <si>
    <t>AD269T1-A94-3</t>
  </si>
  <si>
    <t>AD275T1-A95-3</t>
  </si>
  <si>
    <t>AD276T1-A96-3</t>
  </si>
  <si>
    <t>AD276t2-A190-4</t>
  </si>
  <si>
    <t>AD277T1-A97-3</t>
  </si>
  <si>
    <t>AD283T1-A99-3</t>
  </si>
  <si>
    <t>AD285t2-A263-10</t>
  </si>
  <si>
    <t>AD287T1-A101-3</t>
  </si>
  <si>
    <t>AD289T1-A103-3</t>
  </si>
  <si>
    <t>AD289T2-A414-7</t>
  </si>
  <si>
    <t>AD294T1-A104-3</t>
  </si>
  <si>
    <t>AD294t2-A191-4</t>
  </si>
  <si>
    <t>AD295T1-A105-3</t>
  </si>
  <si>
    <t>AD296T1-A106-03</t>
  </si>
  <si>
    <t>AD296t2-A264-10</t>
  </si>
  <si>
    <t>AD299T1-A235-8</t>
  </si>
  <si>
    <t>AD299T2-A236-8</t>
  </si>
  <si>
    <t>AD301T1-A237-8</t>
  </si>
  <si>
    <t>AD301T1-A265-10</t>
  </si>
  <si>
    <t>AD302T3-A238-8</t>
  </si>
  <si>
    <t>AD302T4-A239-8</t>
  </si>
  <si>
    <t>AD304T1-A240-8</t>
  </si>
  <si>
    <t>AD305T1-A415-7</t>
  </si>
  <si>
    <t>AD308T1-A241-8</t>
  </si>
  <si>
    <t>AD309T1-A242-8</t>
  </si>
  <si>
    <t>AD311T1-A266-10</t>
  </si>
  <si>
    <t>AD311T2-A267-10</t>
  </si>
  <si>
    <t>AD313T1-A268-10</t>
  </si>
  <si>
    <t>AD314T1-A269-10</t>
  </si>
  <si>
    <t>AD315T1-A270-10</t>
  </si>
  <si>
    <t>AD317T1-A271-10</t>
  </si>
  <si>
    <t>AD318T3-A107-3</t>
  </si>
  <si>
    <t>AD320T1-A272-10</t>
  </si>
  <si>
    <t>AD323T1-A273-10</t>
  </si>
  <si>
    <t>AD326T1-A274-10</t>
  </si>
  <si>
    <t>AD326T2-A275-10</t>
  </si>
  <si>
    <t>AD327T1-A276-10</t>
  </si>
  <si>
    <t>AD327T3-A277-10</t>
  </si>
  <si>
    <t>AD330T2-A279-10</t>
  </si>
  <si>
    <t>AD331T1-A219-8</t>
  </si>
  <si>
    <t>AD332T1-A220-8</t>
  </si>
  <si>
    <t>AD334T1 -A221-8</t>
  </si>
  <si>
    <t>AD334T2 -A280-10</t>
  </si>
  <si>
    <t>AD335T1-A222-8</t>
  </si>
  <si>
    <t>AD335T2-A281-10</t>
  </si>
  <si>
    <t>AD336T1-A223-8</t>
  </si>
  <si>
    <t>AD337T1-A224-8</t>
  </si>
  <si>
    <t>AD338t1-A121-3</t>
  </si>
  <si>
    <t>AD338t1-A130-3</t>
  </si>
  <si>
    <t>AD340t1-A122-3</t>
  </si>
  <si>
    <t>AD340t1-A131-3</t>
  </si>
  <si>
    <t>AD341t1-A123-3</t>
  </si>
  <si>
    <t>AD341t1-A132-3</t>
  </si>
  <si>
    <t>AD346t1-A124-3</t>
  </si>
  <si>
    <t>AD346t1-A133-3</t>
  </si>
  <si>
    <t>AD347t1-A125-3</t>
  </si>
  <si>
    <t>AD347t1-A134-3</t>
  </si>
  <si>
    <t>AD350t1-A126-3</t>
  </si>
  <si>
    <t>AD350t1-A135-3</t>
  </si>
  <si>
    <t>AD351T1-A127-3</t>
  </si>
  <si>
    <t>AD352T1-A128-3</t>
  </si>
  <si>
    <t>AD353T1-A129-3</t>
  </si>
  <si>
    <t>AD355T2-A174-4</t>
  </si>
  <si>
    <t>AD356T1-A175-4</t>
  </si>
  <si>
    <t>AD360T1-A176-4</t>
  </si>
  <si>
    <t>AD360t2-A406-7</t>
  </si>
  <si>
    <t>AD361T1-A177-4</t>
  </si>
  <si>
    <t>AD362T1-A282-10</t>
  </si>
  <si>
    <t>AD363T1-A283-10</t>
  </si>
  <si>
    <t>AD366T1-A109-3</t>
  </si>
  <si>
    <t>AD367T1-A110-3</t>
  </si>
  <si>
    <t>AD368T2-A285-10</t>
  </si>
  <si>
    <t>AD370T1-A112-3</t>
  </si>
  <si>
    <t>AD374T1-A114-3</t>
  </si>
  <si>
    <t>AD375T1-A115-3</t>
  </si>
  <si>
    <t>AD375t2-A286-10</t>
  </si>
  <si>
    <t>AD379T1-A116-3</t>
  </si>
  <si>
    <t>AD379t2-A287-10</t>
  </si>
  <si>
    <t>AD382T1-A117-3</t>
  </si>
  <si>
    <t>AD382T3 -A225-8</t>
  </si>
  <si>
    <t>AD383T1-A118-3</t>
  </si>
  <si>
    <t>AD383T2-A119-3</t>
  </si>
  <si>
    <t>AD384T1-A120-3</t>
  </si>
  <si>
    <t>AD384T2 -A288-10</t>
  </si>
  <si>
    <t>adp, acinar</t>
  </si>
  <si>
    <t>adm,acinar?met prob br</t>
  </si>
  <si>
    <t>NL268n1-A92-3</t>
  </si>
  <si>
    <t>NL7530-A338-6</t>
  </si>
  <si>
    <t>NL279n1-A98-3</t>
  </si>
  <si>
    <t>NL1675-A409-7</t>
  </si>
  <si>
    <t>NL2378-A412-7</t>
  </si>
  <si>
    <t>NL6943-A337-6</t>
  </si>
  <si>
    <t>NL3104-A331-6</t>
  </si>
  <si>
    <t>NL6853-A336-6</t>
  </si>
  <si>
    <t>NL2562-A413-7</t>
  </si>
  <si>
    <t>NL4083-A333-6</t>
  </si>
  <si>
    <t>NL4353-A334-6</t>
  </si>
  <si>
    <t>NL6084-A335-6</t>
  </si>
  <si>
    <t>NL3681-A332-6</t>
  </si>
  <si>
    <t>NL1179-A408-7</t>
  </si>
  <si>
    <t>NL1698-A410-7</t>
  </si>
  <si>
    <t>NL1884-A411-7</t>
  </si>
  <si>
    <t>NL504-A407-7</t>
  </si>
  <si>
    <t>PATH II</t>
  </si>
  <si>
    <t>adw,acinar/adm BAC</t>
  </si>
  <si>
    <t>adw w/BAC</t>
  </si>
  <si>
    <t>AD255T1-A169-4</t>
  </si>
  <si>
    <t>AD340T1-A122-3</t>
  </si>
  <si>
    <t>AD341T1-A123-3</t>
  </si>
  <si>
    <t>AD164T1-A206-8</t>
  </si>
  <si>
    <t>AD258T1-A170-4</t>
  </si>
  <si>
    <t>AD346T1-A124-3</t>
  </si>
  <si>
    <t>AD260T1-A172-4</t>
  </si>
  <si>
    <t>AD347T1-A125-3</t>
  </si>
  <si>
    <t>AD338T1-A121-3</t>
  </si>
  <si>
    <t>AD379T2-A287-10</t>
  </si>
  <si>
    <t>AD350T1-A135-3</t>
  </si>
  <si>
    <t>AD262T1c-A339-6</t>
  </si>
  <si>
    <t>AD289</t>
  </si>
  <si>
    <t>NL279n1</t>
  </si>
  <si>
    <t>SIMPLE ANNOTATION</t>
  </si>
  <si>
    <t>?COLON METm</t>
  </si>
  <si>
    <t>??</t>
  </si>
  <si>
    <t>?p</t>
  </si>
  <si>
    <t>ND</t>
  </si>
  <si>
    <t>? Car.p</t>
  </si>
  <si>
    <t>Car.p</t>
  </si>
  <si>
    <t>AD289_eliminated from study but calculated rep</t>
  </si>
  <si>
    <t>AD326_eliminated from study but calculated rep</t>
  </si>
  <si>
    <t>OCTblock</t>
  </si>
  <si>
    <t>COID10</t>
  </si>
  <si>
    <t>COID11</t>
  </si>
  <si>
    <t>COID12</t>
  </si>
  <si>
    <t>COID13</t>
  </si>
  <si>
    <t>COID14</t>
  </si>
  <si>
    <t>COID16</t>
  </si>
  <si>
    <t>COID18</t>
  </si>
  <si>
    <t>COID3</t>
  </si>
  <si>
    <t>COID4</t>
  </si>
  <si>
    <t>COID5</t>
  </si>
  <si>
    <t>COID6</t>
  </si>
  <si>
    <t>COID7</t>
  </si>
  <si>
    <t>COID8</t>
  </si>
  <si>
    <t>COID9</t>
  </si>
  <si>
    <t>NL268n1</t>
  </si>
  <si>
    <t>AD311*</t>
  </si>
  <si>
    <t>AD327 *</t>
  </si>
  <si>
    <t>AD157 *</t>
  </si>
  <si>
    <t>AD170 **</t>
  </si>
  <si>
    <t>AD158 *</t>
  </si>
  <si>
    <t>AD120 *</t>
  </si>
  <si>
    <t>AD114 *</t>
  </si>
  <si>
    <t>AD163 *</t>
  </si>
  <si>
    <t>AD203 *</t>
  </si>
  <si>
    <t>AD299 *</t>
  </si>
  <si>
    <t>AD383 *</t>
  </si>
  <si>
    <t>AD167  *</t>
  </si>
  <si>
    <t>AD268 **</t>
  </si>
  <si>
    <t>AD375*</t>
  </si>
  <si>
    <t>AD115 *</t>
  </si>
  <si>
    <t>AD179 *</t>
  </si>
  <si>
    <t>AD187 *</t>
  </si>
  <si>
    <t>AD276 *</t>
  </si>
  <si>
    <t>AD294 *</t>
  </si>
  <si>
    <t>AD334  *</t>
  </si>
  <si>
    <t>AD335 *</t>
  </si>
  <si>
    <t>AD379*</t>
  </si>
  <si>
    <t>AD382*</t>
  </si>
  <si>
    <t>AD384 *</t>
  </si>
  <si>
    <t>AD183 *</t>
  </si>
  <si>
    <t>AD301 *</t>
  </si>
  <si>
    <t>AD164 *</t>
  </si>
  <si>
    <t>AD169 *</t>
  </si>
  <si>
    <t>AD172 *</t>
  </si>
  <si>
    <t>AD178 *</t>
  </si>
  <si>
    <t>AD228 *</t>
  </si>
  <si>
    <t>AD302 *</t>
  </si>
  <si>
    <t>AD243 *</t>
  </si>
  <si>
    <t>AD258***</t>
  </si>
  <si>
    <t>AD255 **</t>
  </si>
  <si>
    <t>AD258 ***</t>
  </si>
  <si>
    <t>AD260 *</t>
  </si>
  <si>
    <t>AD338 *</t>
  </si>
  <si>
    <t>AD340 *</t>
  </si>
  <si>
    <t>AD131*</t>
  </si>
  <si>
    <t>AD262 *</t>
  </si>
  <si>
    <t>AD296 *</t>
  </si>
  <si>
    <t>AD341 *</t>
  </si>
  <si>
    <t>AD346 *</t>
  </si>
  <si>
    <t>AD350 *</t>
  </si>
  <si>
    <t>AD347 *</t>
  </si>
  <si>
    <t>AD326*</t>
  </si>
  <si>
    <t>AD289*</t>
  </si>
  <si>
    <t>_</t>
  </si>
  <si>
    <t>Std Dev</t>
  </si>
  <si>
    <t>Rsq.</t>
  </si>
  <si>
    <t>Group Av. Rsq.</t>
  </si>
  <si>
    <t>s</t>
  </si>
  <si>
    <t>IVT batch (I)</t>
  </si>
  <si>
    <t>Tumor (T)</t>
  </si>
  <si>
    <t>Scan (S)</t>
  </si>
  <si>
    <r>
      <t>n</t>
    </r>
    <r>
      <rPr>
        <sz val="8"/>
        <rFont val="Arial Narrow"/>
        <family val="2"/>
      </rPr>
      <t>=</t>
    </r>
  </si>
  <si>
    <t>Av. Rsq.</t>
  </si>
  <si>
    <t>Replicate1</t>
  </si>
  <si>
    <t>Replicate2</t>
  </si>
  <si>
    <t>4 (repeated below)</t>
  </si>
  <si>
    <t>GROUP</t>
  </si>
  <si>
    <t>AD228T3d-A256-10</t>
  </si>
  <si>
    <t>STd Dev.</t>
  </si>
  <si>
    <t>10% Tumor</t>
  </si>
  <si>
    <t>AD268T2-A189-4</t>
  </si>
  <si>
    <t>AD375T2-A286-10</t>
  </si>
  <si>
    <t>AD258T2-A258-10</t>
  </si>
  <si>
    <t>AD276T2-A190-4</t>
  </si>
  <si>
    <t>AD294T2-A191-4</t>
  </si>
  <si>
    <t>AD360T2-A406-7</t>
  </si>
  <si>
    <t>AD296T2-A264-10</t>
  </si>
  <si>
    <t>AD350T1-A126-3</t>
  </si>
  <si>
    <t>AD262T1-A259-10</t>
  </si>
  <si>
    <t>AD255T1-A186-4</t>
  </si>
  <si>
    <t>AD255T1-A178-4</t>
  </si>
  <si>
    <t>AD260T1-A180-4</t>
  </si>
  <si>
    <t>AD338T1-A130-3</t>
  </si>
  <si>
    <t>AD340T1-A131-3</t>
  </si>
  <si>
    <t>AD341T1-A132-3</t>
  </si>
  <si>
    <t>AD346T1-A133-3</t>
  </si>
  <si>
    <t>AD347T1-A134-3</t>
  </si>
  <si>
    <t>Clinical Path w tumor size (cm)</t>
  </si>
  <si>
    <t>simple_annotation</t>
  </si>
  <si>
    <t>Sample1</t>
  </si>
  <si>
    <t>A#_sample1</t>
  </si>
  <si>
    <t>batch_sample1</t>
  </si>
  <si>
    <t>sample2</t>
  </si>
  <si>
    <t>A#_sample2</t>
  </si>
  <si>
    <t>batch_sample2</t>
  </si>
  <si>
    <t>scan2</t>
  </si>
  <si>
    <t>sample3</t>
  </si>
  <si>
    <t>A#_sample3</t>
  </si>
  <si>
    <t>batch_sample3</t>
  </si>
  <si>
    <t>scan3</t>
  </si>
  <si>
    <t>sample4</t>
  </si>
  <si>
    <t>A#_sample4</t>
  </si>
  <si>
    <t>batch_sample4</t>
  </si>
  <si>
    <t>scan4</t>
  </si>
  <si>
    <t>043T2-A7-1</t>
  </si>
  <si>
    <t>111T2-A8-1</t>
  </si>
  <si>
    <t>114T1-A9-1_T2-A10-1 *</t>
  </si>
  <si>
    <t>115T1-A12-1_T2-A245-10 *</t>
  </si>
  <si>
    <t>123T1-A25-1_T2-A198-8 *</t>
  </si>
  <si>
    <t>127T1-A14-1</t>
  </si>
  <si>
    <t>130T1-A1-1</t>
  </si>
  <si>
    <t>131T1-A15-1_A200-8*</t>
  </si>
  <si>
    <t>157T1-A246-10_T2-a26-1 *</t>
  </si>
  <si>
    <t>173T1a-A23-1</t>
  </si>
  <si>
    <t>177T1-A21-1</t>
  </si>
  <si>
    <t>178T2-A22-1_T3-A254-10*</t>
  </si>
  <si>
    <t>186T1-A27-1</t>
  </si>
  <si>
    <t>187T1-A11-1_T2-233-8*</t>
  </si>
  <si>
    <t>AD10T1-A389-7</t>
  </si>
  <si>
    <t>AD10</t>
  </si>
  <si>
    <t>AD15T1-A390-7</t>
  </si>
  <si>
    <t>AD15</t>
  </si>
  <si>
    <t>AD16T2-A391-7</t>
  </si>
  <si>
    <t>AD16</t>
  </si>
  <si>
    <t>AD18T1-A392-7</t>
  </si>
  <si>
    <t>AD18</t>
  </si>
  <si>
    <t>AD19T1-A393-7</t>
  </si>
  <si>
    <t>AD19</t>
  </si>
  <si>
    <t>AD1T1-A383-7</t>
  </si>
  <si>
    <t>AD1</t>
  </si>
  <si>
    <t>AD2T1-A384-7</t>
  </si>
  <si>
    <t>AD2</t>
  </si>
  <si>
    <t>AD31-A289-10</t>
  </si>
  <si>
    <t>AD3T1-A385-7</t>
  </si>
  <si>
    <t>AD3</t>
  </si>
  <si>
    <t>AD4T1-A386-7</t>
  </si>
  <si>
    <t>AD4</t>
  </si>
  <si>
    <t>AD5T1-A387-7</t>
  </si>
  <si>
    <t>AD5</t>
  </si>
  <si>
    <t>AD7T1-A388-7</t>
  </si>
  <si>
    <t>AD7</t>
  </si>
  <si>
    <t>AD043</t>
  </si>
  <si>
    <t>AD111</t>
  </si>
  <si>
    <t>AD114</t>
  </si>
  <si>
    <t>AD115</t>
  </si>
  <si>
    <t>AD118</t>
  </si>
  <si>
    <t>AD119</t>
  </si>
  <si>
    <t>AD120</t>
  </si>
  <si>
    <t>AD122</t>
  </si>
  <si>
    <t>AD123</t>
  </si>
  <si>
    <t>AD127</t>
  </si>
  <si>
    <t>AD130</t>
  </si>
  <si>
    <t>AD131</t>
  </si>
  <si>
    <t>AD136</t>
  </si>
  <si>
    <t>AD157</t>
  </si>
  <si>
    <t>AD158</t>
  </si>
  <si>
    <t>AD159</t>
  </si>
  <si>
    <t>AD162</t>
  </si>
  <si>
    <t>AD163</t>
  </si>
  <si>
    <t>AD164</t>
  </si>
  <si>
    <t>AD167</t>
  </si>
  <si>
    <t>AD169</t>
  </si>
  <si>
    <t>AD170</t>
  </si>
  <si>
    <t>AD172</t>
  </si>
  <si>
    <t>AD173</t>
  </si>
  <si>
    <t>AD177</t>
  </si>
  <si>
    <t>AD178</t>
  </si>
  <si>
    <t>AD179</t>
  </si>
  <si>
    <t>AD183</t>
  </si>
  <si>
    <t>AD185</t>
  </si>
  <si>
    <t>AD186</t>
  </si>
  <si>
    <t>AD187</t>
  </si>
  <si>
    <t>AD188</t>
  </si>
  <si>
    <t>AD201</t>
  </si>
  <si>
    <t>AD202</t>
  </si>
  <si>
    <t>AD203</t>
  </si>
  <si>
    <t>AD207</t>
  </si>
  <si>
    <t>AD208</t>
  </si>
  <si>
    <t>AD210</t>
  </si>
  <si>
    <t>AD212</t>
  </si>
  <si>
    <t>AD213</t>
  </si>
  <si>
    <t>AD218</t>
  </si>
  <si>
    <t>AD221</t>
  </si>
  <si>
    <t>AD224</t>
  </si>
  <si>
    <t>AD225</t>
  </si>
  <si>
    <t>AD226</t>
  </si>
  <si>
    <t>AD228</t>
  </si>
  <si>
    <t>AD230</t>
  </si>
  <si>
    <t>AD232</t>
  </si>
  <si>
    <t>AD234</t>
  </si>
  <si>
    <t>AD236</t>
  </si>
  <si>
    <t>AD238</t>
  </si>
  <si>
    <t>AD239</t>
  </si>
  <si>
    <t>AD240</t>
  </si>
  <si>
    <t>AD241</t>
  </si>
  <si>
    <t>AD243</t>
  </si>
  <si>
    <t>AD247</t>
  </si>
  <si>
    <t>AD249</t>
  </si>
  <si>
    <t>AD250</t>
  </si>
  <si>
    <t>AD252</t>
  </si>
  <si>
    <t>AD253</t>
  </si>
  <si>
    <t>AD255</t>
  </si>
  <si>
    <t>AD258</t>
  </si>
  <si>
    <t>AD259</t>
  </si>
  <si>
    <t>AD260</t>
  </si>
  <si>
    <t>AD261</t>
  </si>
  <si>
    <t>AD262</t>
  </si>
  <si>
    <t>AD266</t>
  </si>
  <si>
    <t>AD267</t>
  </si>
  <si>
    <t>AD268</t>
  </si>
  <si>
    <t>AD269</t>
  </si>
  <si>
    <t>AD275</t>
  </si>
  <si>
    <t>AD276</t>
  </si>
  <si>
    <t>AD277</t>
  </si>
  <si>
    <t>AD283</t>
  </si>
  <si>
    <t>AD285</t>
  </si>
  <si>
    <t>AD287</t>
  </si>
  <si>
    <t>AD294</t>
  </si>
  <si>
    <t>AD295</t>
  </si>
  <si>
    <t>AD296</t>
  </si>
  <si>
    <t>AD299</t>
  </si>
  <si>
    <t>AD301</t>
  </si>
  <si>
    <t>AD302</t>
  </si>
  <si>
    <t>AD304</t>
  </si>
  <si>
    <t>AD305</t>
  </si>
  <si>
    <t>AD308</t>
  </si>
  <si>
    <t>AD309</t>
  </si>
  <si>
    <t>AD311</t>
  </si>
  <si>
    <t>AD313</t>
  </si>
  <si>
    <t>AD314</t>
  </si>
  <si>
    <t>AD315</t>
  </si>
  <si>
    <t>AD317</t>
  </si>
  <si>
    <t>AD318</t>
  </si>
  <si>
    <t>AD320</t>
  </si>
  <si>
    <t>AD323</t>
  </si>
  <si>
    <t>AD327</t>
  </si>
  <si>
    <t>AD330</t>
  </si>
  <si>
    <t>AD331</t>
  </si>
  <si>
    <t>AD332</t>
  </si>
  <si>
    <t>AD334</t>
  </si>
  <si>
    <t>AD335</t>
  </si>
  <si>
    <t>AD336</t>
  </si>
  <si>
    <t>AD337</t>
  </si>
  <si>
    <t>AD338</t>
  </si>
  <si>
    <t>AD340</t>
  </si>
  <si>
    <t>AD341</t>
  </si>
  <si>
    <t>AD346</t>
  </si>
  <si>
    <t>AD347</t>
  </si>
  <si>
    <t>AD350</t>
  </si>
  <si>
    <t>AD351</t>
  </si>
  <si>
    <t>AD352</t>
  </si>
  <si>
    <t>AD353</t>
  </si>
  <si>
    <t>AD355</t>
  </si>
  <si>
    <t>AD356</t>
  </si>
  <si>
    <t>AD360</t>
  </si>
  <si>
    <t>AD361</t>
  </si>
  <si>
    <t>AD362</t>
  </si>
  <si>
    <t>AD363</t>
  </si>
  <si>
    <t>AD366</t>
  </si>
  <si>
    <t>AD367</t>
  </si>
  <si>
    <t>AD368</t>
  </si>
  <si>
    <t>AD370</t>
  </si>
  <si>
    <t>AD374</t>
  </si>
  <si>
    <t>AD375</t>
  </si>
  <si>
    <t>AD379</t>
  </si>
  <si>
    <t>AD382</t>
  </si>
  <si>
    <t>AD383</t>
  </si>
  <si>
    <t>AD384</t>
  </si>
  <si>
    <t>A407??</t>
  </si>
  <si>
    <t>SQ10</t>
  </si>
  <si>
    <t>SQ13</t>
  </si>
  <si>
    <t>SQ14</t>
  </si>
  <si>
    <t>SQ20</t>
  </si>
  <si>
    <t>SQ4</t>
  </si>
  <si>
    <t>SQ5</t>
  </si>
  <si>
    <t>SQ6</t>
  </si>
  <si>
    <t>SQ8</t>
  </si>
  <si>
    <t>BRIGHAM/DFCI</t>
  </si>
  <si>
    <t>MGH</t>
  </si>
  <si>
    <t>Sample Source</t>
  </si>
  <si>
    <t>Chip ID U95v2</t>
  </si>
  <si>
    <t>COID10T1-A347-6</t>
  </si>
  <si>
    <t>COID11T1-A348-6</t>
  </si>
  <si>
    <t>COID12T1-A349-6</t>
  </si>
  <si>
    <t>COID13T1-A350-6</t>
  </si>
  <si>
    <t>COID14T1-A351-6</t>
  </si>
  <si>
    <t>COID16T1-A352-6</t>
  </si>
  <si>
    <t>COID18T1-A353-6</t>
  </si>
  <si>
    <t>COID3T1-A340-6</t>
  </si>
  <si>
    <t>COID4T1-A341-6</t>
  </si>
  <si>
    <t>COID5T1-A342-6</t>
  </si>
  <si>
    <t>COID6T1-A343-6</t>
  </si>
  <si>
    <t>COID7T1-A344-6</t>
  </si>
  <si>
    <t>COID8T1-A345-6</t>
  </si>
  <si>
    <t>COID9T1-A346-6</t>
  </si>
  <si>
    <t>SQ13T1-A364-6</t>
  </si>
  <si>
    <t>SQ14T1-A365-6</t>
  </si>
  <si>
    <t>SQ20T1-A366-6</t>
  </si>
  <si>
    <t>SQ4T1-A358-6</t>
  </si>
  <si>
    <t>SQ5T1-A359-6</t>
  </si>
  <si>
    <t>SQ6T1-A360-6</t>
  </si>
  <si>
    <t>SQ8T1-A361-6</t>
  </si>
  <si>
    <t>SQ10T1-A362-6</t>
  </si>
  <si>
    <t>A198 or A199</t>
  </si>
  <si>
    <t>NA-</t>
  </si>
  <si>
    <t>admod,acinar?met prob br</t>
  </si>
  <si>
    <t>adw,acinar/adm bac</t>
  </si>
  <si>
    <t>adw/pap or BAC,mucinous W/pap</t>
  </si>
  <si>
    <t>BAC &amp; pap,well</t>
  </si>
  <si>
    <t>adm (BAC cluster)</t>
  </si>
  <si>
    <t>adw//adw,acinar</t>
  </si>
  <si>
    <t>adwell,acinar</t>
  </si>
  <si>
    <t>bac/mucin</t>
  </si>
  <si>
    <t>O1</t>
  </si>
  <si>
    <t>O3</t>
  </si>
  <si>
    <t>O2</t>
  </si>
  <si>
    <t>O1 OR O2</t>
  </si>
  <si>
    <t>O1 OR 02</t>
  </si>
  <si>
    <t>O2/O3</t>
  </si>
  <si>
    <t>O1 OR 2</t>
  </si>
  <si>
    <t>O1-4</t>
  </si>
  <si>
    <t>30_80</t>
  </si>
  <si>
    <t>50_70</t>
  </si>
  <si>
    <t>O1-3</t>
  </si>
  <si>
    <t>O1/O2</t>
  </si>
  <si>
    <t>IV</t>
  </si>
  <si>
    <t>IA</t>
  </si>
  <si>
    <t>IIB</t>
  </si>
  <si>
    <t>IB</t>
  </si>
  <si>
    <t>IIIA</t>
  </si>
  <si>
    <t>IIA</t>
  </si>
  <si>
    <t>IIIB</t>
  </si>
  <si>
    <t>I</t>
  </si>
  <si>
    <t>adm</t>
  </si>
  <si>
    <t>adp</t>
  </si>
  <si>
    <t>ad w met?</t>
  </si>
  <si>
    <t>adm met</t>
  </si>
  <si>
    <t>ad m met?</t>
  </si>
  <si>
    <t>*repeated</t>
  </si>
  <si>
    <t>dT_sI_sS</t>
  </si>
  <si>
    <t>dT_sI_dS</t>
  </si>
  <si>
    <t>dT_dI_sS</t>
  </si>
  <si>
    <t>dT_dI_dS</t>
  </si>
  <si>
    <t>sT_sI_dS</t>
  </si>
  <si>
    <t>sT_dI_dS</t>
  </si>
  <si>
    <t>adsq</t>
  </si>
  <si>
    <t>adw resemblance to BAC</t>
  </si>
  <si>
    <t>adm some BACpattern</t>
  </si>
  <si>
    <t>adm ?met</t>
  </si>
  <si>
    <t>carcinomapoorsq</t>
  </si>
  <si>
    <t>adm w/BAC</t>
  </si>
  <si>
    <t>adw</t>
  </si>
  <si>
    <t>(1)ad w/BAC or( 2)BAC</t>
  </si>
  <si>
    <t>adm probably colonmet</t>
  </si>
  <si>
    <t>adm w/muc</t>
  </si>
  <si>
    <t>adw w/bac</t>
  </si>
  <si>
    <t>BAC muc</t>
  </si>
  <si>
    <t>ok 50%</t>
  </si>
  <si>
    <t xml:space="preserve">BAC </t>
  </si>
  <si>
    <t>adpoor, acinar</t>
  </si>
  <si>
    <t>adw,acinar</t>
  </si>
  <si>
    <t>admod,acinar</t>
  </si>
  <si>
    <t>adm/adw</t>
  </si>
  <si>
    <t>adm,pap</t>
  </si>
  <si>
    <t>Sample</t>
  </si>
  <si>
    <t>Sex</t>
  </si>
  <si>
    <t>Smoking</t>
  </si>
  <si>
    <t>Survival</t>
  </si>
  <si>
    <t>Status</t>
  </si>
  <si>
    <t>M</t>
  </si>
  <si>
    <t>ad m (met)</t>
  </si>
  <si>
    <t>M1</t>
  </si>
  <si>
    <t>d</t>
  </si>
  <si>
    <t>F</t>
  </si>
  <si>
    <t>ad 2.0 m-p</t>
  </si>
  <si>
    <t>T1NxMx</t>
  </si>
  <si>
    <t>111T2</t>
  </si>
  <si>
    <t>114T1</t>
  </si>
  <si>
    <t>ad 1.5 m-w w/BAC</t>
  </si>
  <si>
    <t>T1N0Mx</t>
  </si>
  <si>
    <t>114T2</t>
  </si>
  <si>
    <t>BAC</t>
  </si>
  <si>
    <t>ad 6.5 m</t>
  </si>
  <si>
    <t>T2N1M0</t>
  </si>
  <si>
    <t>ad 2.5 m</t>
  </si>
  <si>
    <t>ad 8.0 m</t>
  </si>
  <si>
    <t>T2N0Mx</t>
  </si>
  <si>
    <t>120T2</t>
  </si>
  <si>
    <t>ad 5.0 m</t>
  </si>
  <si>
    <t>T2N1Mx</t>
  </si>
  <si>
    <t>123T1</t>
  </si>
  <si>
    <t>T3N0Mx</t>
  </si>
  <si>
    <t>127T1</t>
  </si>
  <si>
    <t>ad 1.8 p</t>
  </si>
  <si>
    <t>T1N2Mx</t>
  </si>
  <si>
    <t>130T1</t>
  </si>
  <si>
    <t>ad 15.0  BAC</t>
  </si>
  <si>
    <t>131T1</t>
  </si>
  <si>
    <t>nsc 2.1 p</t>
  </si>
  <si>
    <t>ad 4.0 m</t>
  </si>
  <si>
    <t>157T1</t>
  </si>
  <si>
    <t>ad poor (met)</t>
  </si>
  <si>
    <t>157T2</t>
  </si>
  <si>
    <t>ad 3.9 m</t>
  </si>
  <si>
    <t>158T2</t>
  </si>
  <si>
    <t>ad 5.5 m-p</t>
  </si>
  <si>
    <t>ad 6.5 p</t>
  </si>
  <si>
    <t>ad 3.5 m</t>
  </si>
  <si>
    <t>ad 3.2 m-p (?Br MET)</t>
  </si>
  <si>
    <t>ad 4.5 p</t>
  </si>
  <si>
    <t>T2N2Mx</t>
  </si>
  <si>
    <t>ad 2.5 w w/BAC</t>
  </si>
  <si>
    <t>ad 2.5 w w/pap</t>
  </si>
  <si>
    <t>T1N0M0</t>
  </si>
  <si>
    <t>170T2</t>
  </si>
  <si>
    <t>ad 3.0 m</t>
  </si>
  <si>
    <t>ad 3.0 m BAC (?Br MET)</t>
  </si>
  <si>
    <t>ad 5.0 m-p</t>
  </si>
  <si>
    <t>177T1</t>
  </si>
  <si>
    <t>ad 3.2 p</t>
  </si>
  <si>
    <t>T3N1Mx</t>
  </si>
  <si>
    <t>ad 1.9 w BAC (met)</t>
  </si>
  <si>
    <t>178T2</t>
  </si>
  <si>
    <t>ad 5.6 m w/BAC</t>
  </si>
  <si>
    <t>183T1</t>
  </si>
  <si>
    <t>ad 2.0 m BAC</t>
  </si>
  <si>
    <t>ad 6.0 m</t>
  </si>
  <si>
    <t>186T1</t>
  </si>
  <si>
    <t>ad 2.0 p (?Br MET)</t>
  </si>
  <si>
    <t>187T1</t>
  </si>
  <si>
    <t>ad 2.7   BAC</t>
  </si>
  <si>
    <t>T2NxMx</t>
  </si>
  <si>
    <t>f</t>
  </si>
  <si>
    <t>m</t>
  </si>
  <si>
    <t>ad 1.5 m</t>
  </si>
  <si>
    <t>T1N2</t>
  </si>
  <si>
    <t>ad 1.3 m-p c/w colon</t>
  </si>
  <si>
    <t>ad 2.2 m-p</t>
  </si>
  <si>
    <t>ad 3.5 w BAC</t>
  </si>
  <si>
    <t>T2</t>
  </si>
  <si>
    <t>ad 1.2 m w/BAC</t>
  </si>
  <si>
    <t>T1 v M1</t>
  </si>
  <si>
    <t>ad 2.5 m pap</t>
  </si>
  <si>
    <t>ad 3.0 m-p</t>
  </si>
  <si>
    <t>T2N0M0</t>
  </si>
  <si>
    <t>T1Nx</t>
  </si>
  <si>
    <t>ad 5.0 m BAC</t>
  </si>
  <si>
    <t>ad c/w colon met</t>
  </si>
  <si>
    <t>1.5</t>
  </si>
  <si>
    <t>ad 2.0 w w/BAC</t>
  </si>
  <si>
    <t>ad 2.0 m</t>
  </si>
  <si>
    <t>T2N0</t>
  </si>
  <si>
    <t>ad 2.5 p</t>
  </si>
  <si>
    <t>T1N0</t>
  </si>
  <si>
    <t>ad 2.4 w BAC</t>
  </si>
  <si>
    <t>a</t>
  </si>
  <si>
    <t>+</t>
  </si>
  <si>
    <t>adsq 4.0 p</t>
  </si>
  <si>
    <t>T3N0M0</t>
  </si>
  <si>
    <t>adsq 1.5 m</t>
  </si>
  <si>
    <t>T1</t>
  </si>
  <si>
    <t>ad 2.9 m w/BAC</t>
  </si>
  <si>
    <t>ad 2.0 m-w</t>
  </si>
  <si>
    <t>ad 1.5 w w/BAC</t>
  </si>
  <si>
    <t>ad 1.4</t>
  </si>
  <si>
    <t>T3N1M1</t>
  </si>
  <si>
    <t xml:space="preserve">T2Nx </t>
  </si>
  <si>
    <t>ad 5.0</t>
  </si>
  <si>
    <t>T3N0</t>
  </si>
  <si>
    <t>T2Nx</t>
  </si>
  <si>
    <t>ad 2.7 w w/BAC</t>
  </si>
  <si>
    <t>T4N1Mx</t>
  </si>
  <si>
    <t>ad 2.8 m-p</t>
  </si>
  <si>
    <t>ad 3.5 p</t>
  </si>
  <si>
    <t>ad 1.6 m</t>
  </si>
  <si>
    <t>adsq 9.0 m</t>
  </si>
  <si>
    <t>T2N1</t>
  </si>
  <si>
    <t>ad 2.1 m-p</t>
  </si>
  <si>
    <t>T2N2</t>
  </si>
  <si>
    <t>ad 5.0 p</t>
  </si>
  <si>
    <t>ad 2.5 m w/pap</t>
  </si>
  <si>
    <t>ad 2.4 m c/w colon met</t>
  </si>
  <si>
    <t>ad 4.0 p</t>
  </si>
  <si>
    <t>T4Nx</t>
  </si>
  <si>
    <t>adsq 1.4 m-p</t>
  </si>
  <si>
    <t>ad 2.4 m-p w/pap</t>
  </si>
  <si>
    <t>T1N1</t>
  </si>
  <si>
    <t>ad 3.7 w BAC</t>
  </si>
  <si>
    <t>T2N3Mx</t>
  </si>
  <si>
    <t>ad 3.4 w</t>
  </si>
  <si>
    <t>ad 1.5 m-p</t>
  </si>
  <si>
    <t>MET COLON</t>
  </si>
  <si>
    <t>ad 3.0 m w/BAC</t>
  </si>
  <si>
    <t>ad 3.5 m pap</t>
  </si>
  <si>
    <t>BAC/MUCIN</t>
  </si>
  <si>
    <t>ad 4.0 muc</t>
  </si>
  <si>
    <t>Large cell</t>
  </si>
  <si>
    <t>ad 2.4 m</t>
  </si>
  <si>
    <t>ad m</t>
  </si>
  <si>
    <t>TxN0</t>
  </si>
  <si>
    <t>ad 3.5 m-p</t>
  </si>
  <si>
    <t>T2N2M1</t>
  </si>
  <si>
    <t>ad 4.5 m</t>
  </si>
  <si>
    <t>ad 1.7 m</t>
  </si>
  <si>
    <t>adsq 3.2 p</t>
  </si>
  <si>
    <t>T2N0M1</t>
  </si>
  <si>
    <t>ad 5.0 w BAC</t>
  </si>
  <si>
    <t>UNK</t>
  </si>
  <si>
    <t>50+</t>
  </si>
  <si>
    <t>ad 3.5 m BAC</t>
  </si>
  <si>
    <t>ad 5.5 m</t>
  </si>
  <si>
    <t>ad p c/w br met</t>
  </si>
  <si>
    <t>NA</t>
  </si>
  <si>
    <t>ad 4.0 w BAC</t>
  </si>
  <si>
    <t>T2N?</t>
  </si>
  <si>
    <t>ad 6.5 BAC</t>
  </si>
  <si>
    <t>ad 6.2 m-p w/pap</t>
  </si>
  <si>
    <t>ad 6.5 m-p</t>
  </si>
  <si>
    <t>ad 6.0 m-p w/muc</t>
  </si>
  <si>
    <t xml:space="preserve">ad 4.5 m </t>
  </si>
  <si>
    <t>ad 11.0 p</t>
  </si>
  <si>
    <t>ad 7.2 p</t>
  </si>
  <si>
    <t>ad 5.5 w/clear</t>
  </si>
  <si>
    <t>ad 5.7 p w/sq</t>
  </si>
  <si>
    <t>Normal Lung</t>
  </si>
  <si>
    <t>AD31</t>
  </si>
  <si>
    <t>A1</t>
  </si>
  <si>
    <t>A90</t>
  </si>
  <si>
    <t>A138</t>
  </si>
  <si>
    <t>A245</t>
  </si>
  <si>
    <t>A331</t>
  </si>
  <si>
    <t>A91</t>
  </si>
  <si>
    <t>A139</t>
  </si>
  <si>
    <t>A195</t>
  </si>
  <si>
    <t>A246</t>
  </si>
  <si>
    <t>A332</t>
  </si>
  <si>
    <t>136T2</t>
  </si>
  <si>
    <t>A92</t>
  </si>
  <si>
    <t>A140</t>
  </si>
  <si>
    <t>A196</t>
  </si>
  <si>
    <t>A247</t>
  </si>
  <si>
    <t>A333</t>
  </si>
  <si>
    <t>A93</t>
  </si>
  <si>
    <t>A141</t>
  </si>
  <si>
    <t>A197</t>
  </si>
  <si>
    <t>A334</t>
  </si>
  <si>
    <t>A5</t>
  </si>
  <si>
    <t>A94</t>
  </si>
  <si>
    <t>A142</t>
  </si>
  <si>
    <t>A198</t>
  </si>
  <si>
    <t>A249</t>
  </si>
  <si>
    <t>A335</t>
  </si>
  <si>
    <t>A383</t>
  </si>
  <si>
    <t>A6</t>
  </si>
  <si>
    <t>A95</t>
  </si>
  <si>
    <t>A143</t>
  </si>
  <si>
    <t>A250</t>
  </si>
  <si>
    <t>A336</t>
  </si>
  <si>
    <t>A384</t>
  </si>
  <si>
    <t>A7</t>
  </si>
  <si>
    <t>A96</t>
  </si>
  <si>
    <t>A144</t>
  </si>
  <si>
    <t>A200</t>
  </si>
  <si>
    <t>A251</t>
  </si>
  <si>
    <t>A337</t>
  </si>
  <si>
    <t>A385</t>
  </si>
  <si>
    <t>A8</t>
  </si>
  <si>
    <t>A97</t>
  </si>
  <si>
    <t>A145</t>
  </si>
  <si>
    <t>A201</t>
  </si>
  <si>
    <t>A252</t>
  </si>
  <si>
    <t>A300</t>
  </si>
  <si>
    <t>A338</t>
  </si>
  <si>
    <t>A386</t>
  </si>
  <si>
    <t>A9</t>
  </si>
  <si>
    <t>A98</t>
  </si>
  <si>
    <t>A146</t>
  </si>
  <si>
    <t>A301</t>
  </si>
  <si>
    <t>A339</t>
  </si>
  <si>
    <t>A387</t>
  </si>
  <si>
    <t>A10</t>
  </si>
  <si>
    <t>A99</t>
  </si>
  <si>
    <t>A147</t>
  </si>
  <si>
    <t>A203</t>
  </si>
  <si>
    <t>A254</t>
  </si>
  <si>
    <t>A302</t>
  </si>
  <si>
    <t>A340</t>
  </si>
  <si>
    <t>A388</t>
  </si>
  <si>
    <t>A11</t>
  </si>
  <si>
    <t>A148</t>
  </si>
  <si>
    <t>A255</t>
  </si>
  <si>
    <t>A303</t>
  </si>
  <si>
    <t>A341</t>
  </si>
  <si>
    <t>A389</t>
  </si>
  <si>
    <t>A12</t>
  </si>
  <si>
    <t>115T1</t>
  </si>
  <si>
    <t>A101</t>
  </si>
  <si>
    <t>A149</t>
  </si>
  <si>
    <t>A205</t>
  </si>
  <si>
    <t>A256</t>
  </si>
  <si>
    <t>A304</t>
  </si>
  <si>
    <t>A342</t>
  </si>
  <si>
    <t>A390</t>
  </si>
  <si>
    <t>A13</t>
  </si>
  <si>
    <t>A150</t>
  </si>
  <si>
    <t>A206</t>
  </si>
  <si>
    <t>A257</t>
  </si>
  <si>
    <t>A305</t>
  </si>
  <si>
    <t>A343</t>
  </si>
  <si>
    <t>A391</t>
  </si>
  <si>
    <t>A14</t>
  </si>
  <si>
    <t>A103</t>
  </si>
  <si>
    <t>A151</t>
  </si>
  <si>
    <t>A258</t>
  </si>
  <si>
    <t>A306</t>
  </si>
  <si>
    <t>A344</t>
  </si>
  <si>
    <t>A392</t>
  </si>
  <si>
    <t>A15</t>
  </si>
  <si>
    <t>A104</t>
  </si>
  <si>
    <t>A152</t>
  </si>
  <si>
    <t>A208</t>
  </si>
  <si>
    <t>A259</t>
  </si>
  <si>
    <t>A307</t>
  </si>
  <si>
    <t>A345</t>
  </si>
  <si>
    <t>A393</t>
  </si>
  <si>
    <t>A105</t>
  </si>
  <si>
    <t>A153</t>
  </si>
  <si>
    <t>A346</t>
  </si>
  <si>
    <t>A17</t>
  </si>
  <si>
    <t>A106</t>
  </si>
  <si>
    <t>A154</t>
  </si>
  <si>
    <t>A210</t>
  </si>
  <si>
    <t>A347</t>
  </si>
  <si>
    <t>A107</t>
  </si>
  <si>
    <t>A155</t>
  </si>
  <si>
    <t>A211</t>
  </si>
  <si>
    <t>A262</t>
  </si>
  <si>
    <t>A348</t>
  </si>
  <si>
    <t>A156</t>
  </si>
  <si>
    <t>A212</t>
  </si>
  <si>
    <t>A263</t>
  </si>
  <si>
    <t>A349</t>
  </si>
  <si>
    <t>A109</t>
  </si>
  <si>
    <t>A157</t>
  </si>
  <si>
    <t>A213</t>
  </si>
  <si>
    <t>A264</t>
  </si>
  <si>
    <t>A350</t>
  </si>
  <si>
    <t>A21</t>
  </si>
  <si>
    <t>A110</t>
  </si>
  <si>
    <t>A158</t>
  </si>
  <si>
    <t>A214</t>
  </si>
  <si>
    <t>A265</t>
  </si>
  <si>
    <t>A351</t>
  </si>
  <si>
    <t>A22</t>
  </si>
  <si>
    <t>A159</t>
  </si>
  <si>
    <t>A215</t>
  </si>
  <si>
    <t>A266</t>
  </si>
  <si>
    <t>A352</t>
  </si>
  <si>
    <t>A23</t>
  </si>
  <si>
    <t>173T1a</t>
  </si>
  <si>
    <t>A112</t>
  </si>
  <si>
    <t>A160</t>
  </si>
  <si>
    <t>A216</t>
  </si>
  <si>
    <t>A267</t>
  </si>
  <si>
    <t>A353</t>
  </si>
  <si>
    <t>A161</t>
  </si>
  <si>
    <t>A268</t>
  </si>
  <si>
    <t>A354</t>
  </si>
  <si>
    <t>A25</t>
  </si>
  <si>
    <t>A114</t>
  </si>
  <si>
    <t>A269</t>
  </si>
  <si>
    <t>A317</t>
  </si>
  <si>
    <t>A26</t>
  </si>
  <si>
    <t>A115</t>
  </si>
  <si>
    <t>A219</t>
  </si>
  <si>
    <t>A270</t>
  </si>
  <si>
    <t>A318</t>
  </si>
  <si>
    <t>A356</t>
  </si>
  <si>
    <t>A27</t>
  </si>
  <si>
    <t>A116</t>
  </si>
  <si>
    <t>A164</t>
  </si>
  <si>
    <t>A220</t>
  </si>
  <si>
    <t>A271</t>
  </si>
  <si>
    <t>A357</t>
  </si>
  <si>
    <t>A117</t>
  </si>
  <si>
    <t>A165</t>
  </si>
  <si>
    <t>A221</t>
  </si>
  <si>
    <t>A272</t>
  </si>
  <si>
    <t>A320</t>
  </si>
  <si>
    <t>A358</t>
  </si>
  <si>
    <t>A406</t>
  </si>
  <si>
    <t>A118</t>
  </si>
  <si>
    <t>A166</t>
  </si>
  <si>
    <t>A222</t>
  </si>
  <si>
    <t>A273</t>
  </si>
  <si>
    <t>A321</t>
  </si>
  <si>
    <t>A359</t>
  </si>
  <si>
    <t>A407</t>
  </si>
  <si>
    <t>A119</t>
  </si>
  <si>
    <t>A167</t>
  </si>
  <si>
    <t>A223</t>
  </si>
  <si>
    <t>A322</t>
  </si>
  <si>
    <t>A360</t>
  </si>
  <si>
    <t>A408</t>
  </si>
  <si>
    <t>A120</t>
  </si>
  <si>
    <t>A168</t>
  </si>
  <si>
    <t>A224</t>
  </si>
  <si>
    <t>A323</t>
  </si>
  <si>
    <t>A361</t>
  </si>
  <si>
    <t>A409</t>
  </si>
  <si>
    <t>A121</t>
  </si>
  <si>
    <t>A169</t>
  </si>
  <si>
    <t>A225</t>
  </si>
  <si>
    <t>A276</t>
  </si>
  <si>
    <t>A324</t>
  </si>
  <si>
    <t>A362</t>
  </si>
  <si>
    <t>A410</t>
  </si>
  <si>
    <t>A122</t>
  </si>
  <si>
    <t>A170</t>
  </si>
  <si>
    <t>A226</t>
  </si>
  <si>
    <t>A277</t>
  </si>
  <si>
    <t>A325</t>
  </si>
  <si>
    <t>A411</t>
  </si>
  <si>
    <t>A123</t>
  </si>
  <si>
    <t>A171</t>
  </si>
  <si>
    <t>A326</t>
  </si>
  <si>
    <t>A364</t>
  </si>
  <si>
    <t>A412</t>
  </si>
  <si>
    <t>A124</t>
  </si>
  <si>
    <t>A172</t>
  </si>
  <si>
    <t>A279</t>
  </si>
  <si>
    <t>A327</t>
  </si>
  <si>
    <t>A365</t>
  </si>
  <si>
    <t>A413</t>
  </si>
  <si>
    <t>A125</t>
  </si>
  <si>
    <t>A173</t>
  </si>
  <si>
    <t>A229</t>
  </si>
  <si>
    <t>A280</t>
  </si>
  <si>
    <t>A328</t>
  </si>
  <si>
    <t>A366</t>
  </si>
  <si>
    <t>A414</t>
  </si>
  <si>
    <t>A126</t>
  </si>
  <si>
    <t>A174</t>
  </si>
  <si>
    <t>A230</t>
  </si>
  <si>
    <t>A281</t>
  </si>
  <si>
    <t>A329</t>
  </si>
  <si>
    <t>A415</t>
  </si>
  <si>
    <t>A127</t>
  </si>
  <si>
    <t>A175</t>
  </si>
  <si>
    <t>A282</t>
  </si>
  <si>
    <t>A330</t>
  </si>
  <si>
    <t>A416</t>
  </si>
  <si>
    <t>A128</t>
  </si>
  <si>
    <t>A176</t>
  </si>
  <si>
    <t>A232</t>
  </si>
  <si>
    <t>A283</t>
  </si>
  <si>
    <t>A417</t>
  </si>
  <si>
    <t>A129</t>
  </si>
  <si>
    <t>A177</t>
  </si>
  <si>
    <t>A233</t>
  </si>
  <si>
    <t>A418</t>
  </si>
  <si>
    <t>A130</t>
  </si>
  <si>
    <t>A178</t>
  </si>
  <si>
    <t>A285</t>
  </si>
  <si>
    <t>A131</t>
  </si>
  <si>
    <t>A179</t>
  </si>
  <si>
    <t>A235</t>
  </si>
  <si>
    <t>A286</t>
  </si>
  <si>
    <t>A132</t>
  </si>
  <si>
    <t>A180</t>
  </si>
  <si>
    <t>A236</t>
  </si>
  <si>
    <t>A287</t>
  </si>
  <si>
    <t>A133</t>
  </si>
  <si>
    <t>A237</t>
  </si>
  <si>
    <t>A288</t>
  </si>
  <si>
    <t>A134</t>
  </si>
  <si>
    <t>A238</t>
  </si>
  <si>
    <t>A289</t>
  </si>
  <si>
    <t>A135</t>
  </si>
  <si>
    <t>A239</t>
  </si>
  <si>
    <t>A290</t>
  </si>
  <si>
    <t>A136</t>
  </si>
  <si>
    <t>A240</t>
  </si>
  <si>
    <t>A291</t>
  </si>
  <si>
    <t>A377</t>
  </si>
  <si>
    <t>A137</t>
  </si>
  <si>
    <t>A241</t>
  </si>
  <si>
    <t>A292</t>
  </si>
  <si>
    <t>A378</t>
  </si>
  <si>
    <t>A186</t>
  </si>
  <si>
    <t>A242</t>
  </si>
  <si>
    <t>A187</t>
  </si>
  <si>
    <t>A243</t>
  </si>
  <si>
    <t>A244</t>
  </si>
  <si>
    <t>A189</t>
  </si>
  <si>
    <t>A190</t>
  </si>
  <si>
    <t>A191</t>
  </si>
  <si>
    <t>A192</t>
  </si>
  <si>
    <t>A193</t>
  </si>
  <si>
    <t>CL2001032232AA</t>
  </si>
  <si>
    <t>CL2001032618AA</t>
  </si>
  <si>
    <t>50-80</t>
  </si>
  <si>
    <t>40-70</t>
  </si>
  <si>
    <t>**</t>
  </si>
  <si>
    <t>CM</t>
  </si>
  <si>
    <t>Path I</t>
  </si>
  <si>
    <t>C1</t>
  </si>
  <si>
    <t>C2</t>
  </si>
  <si>
    <t>C3</t>
  </si>
  <si>
    <t>C4</t>
  </si>
  <si>
    <t xml:space="preserve">adm </t>
  </si>
  <si>
    <t>Colon Met</t>
  </si>
  <si>
    <t>Breast</t>
  </si>
  <si>
    <t>other met</t>
  </si>
  <si>
    <t>d= different</t>
  </si>
  <si>
    <t>s= same</t>
  </si>
  <si>
    <t>Total replicates</t>
  </si>
  <si>
    <t>SCLC9</t>
  </si>
  <si>
    <t>SCLC301</t>
  </si>
  <si>
    <t>SCLC5937</t>
  </si>
  <si>
    <t>SCLC3</t>
  </si>
  <si>
    <t>SCLC4</t>
  </si>
  <si>
    <t>SCLC8</t>
  </si>
  <si>
    <t>ref.RNA10a-A291-10</t>
  </si>
  <si>
    <t>ref.RNA10a</t>
  </si>
  <si>
    <t>ref.RNA</t>
  </si>
  <si>
    <t>ref.RNA10b</t>
  </si>
  <si>
    <t>ref.RNA10b-A292-10</t>
  </si>
  <si>
    <t>ref.RNA4a</t>
  </si>
  <si>
    <t>ref.RNA4a-A192-4</t>
  </si>
  <si>
    <t>ref.RNA4b</t>
  </si>
  <si>
    <t>ref.RNA4b-A193-4</t>
  </si>
  <si>
    <t>ref.RNA5a</t>
  </si>
  <si>
    <t>ref.RNA5a-A330-5</t>
  </si>
  <si>
    <t>ref.RNA6a</t>
  </si>
  <si>
    <t>ref.RNA6a-A377-6</t>
  </si>
  <si>
    <t>ref.RNA6b</t>
  </si>
  <si>
    <t>ref.RNA6b-A378-6</t>
  </si>
  <si>
    <t>ref.RNA7a</t>
  </si>
  <si>
    <t>ref.RNA7a-A417-7</t>
  </si>
  <si>
    <t>ref.RNA7b</t>
  </si>
  <si>
    <t>ref.RNA7b-A418-7</t>
  </si>
  <si>
    <t>ref.RNA8a</t>
  </si>
  <si>
    <t>ref.RNA8a-A243-8</t>
  </si>
  <si>
    <t>ref.RNA8b</t>
  </si>
  <si>
    <t>ref.RNA8b-A244-8</t>
  </si>
  <si>
    <t>ref.RNA3a</t>
  </si>
  <si>
    <t>ref.RNA3a-A136-3</t>
  </si>
  <si>
    <t>ref.RNA3b</t>
  </si>
  <si>
    <t>ref.RNA3b-A137-3</t>
  </si>
  <si>
    <t>TXT P Calls Average</t>
  </si>
  <si>
    <t>Average After linear rescaling</t>
  </si>
  <si>
    <t>Average After RANK INVARIANT SCALING</t>
  </si>
  <si>
    <t>proportion of Pcall</t>
  </si>
  <si>
    <t>CEL Pixel Mean</t>
  </si>
  <si>
    <t>SCLC</t>
  </si>
  <si>
    <t>SMCL301</t>
  </si>
  <si>
    <t>SMCL5937</t>
  </si>
  <si>
    <t>SMCL3T1</t>
  </si>
  <si>
    <t>SMCL4T1</t>
  </si>
  <si>
    <t>SMCL8T1</t>
  </si>
  <si>
    <t>SMCL9T1</t>
  </si>
  <si>
    <t>SMCL3</t>
  </si>
  <si>
    <t>SMCL4</t>
  </si>
  <si>
    <t>SMCL8</t>
  </si>
  <si>
    <t>SMCL9</t>
  </si>
  <si>
    <t>SMCL3T1-A290-10</t>
  </si>
  <si>
    <t>SMCL4T1-A354-6</t>
  </si>
  <si>
    <t>SMCL-5937-A307-5</t>
  </si>
  <si>
    <t>SMCL8T1-A356-6</t>
  </si>
  <si>
    <t>SMCL9T1-A357-6</t>
  </si>
  <si>
    <t>SMCL301-A306-5</t>
  </si>
  <si>
    <t>full_annotation [# of asterisks indicate additional replicate(s)]</t>
  </si>
  <si>
    <t>Comb. Differentiation (1,p//1.5to2,m//&gt;2 to 3,w)</t>
  </si>
  <si>
    <t>Mutation Status Sequenced (1,mut.; 2,wt.)</t>
  </si>
  <si>
    <t>wt K_ras</t>
  </si>
  <si>
    <t>mutant K_ras</t>
  </si>
  <si>
    <t>?BAC clara cell</t>
  </si>
  <si>
    <t>adw/BAC</t>
  </si>
  <si>
    <t>?BAC</t>
  </si>
  <si>
    <t>?no tumor cells</t>
  </si>
  <si>
    <t>SIMPLE ANNOTATION with asterisk showing additional samples for specimen in dataset</t>
  </si>
  <si>
    <t>&gt; &gt; Sex: patient gender</t>
  </si>
  <si>
    <t>&gt; &gt; Smoking: patient smoking history (self-reported) in pack*years</t>
  </si>
  <si>
    <t>&gt; &gt; Operation: procedure from which specimen was obtained</t>
  </si>
  <si>
    <t>&gt; &gt; diameter (cm) subtype (BAC = bronchioloalveolar carcinoma)</t>
  </si>
  <si>
    <t>&gt; &gt; features (w/BAC = with bronchioloalveolar features) (met = probable</t>
  </si>
  <si>
    <t>&gt; &gt; metastasis; Br = probable breast met)</t>
  </si>
  <si>
    <t>&gt; &gt; Stage:  AJCC  TNM stage</t>
  </si>
  <si>
    <t>&gt; &gt; Age:  Patient age at resection in years</t>
  </si>
  <si>
    <t>&gt; &gt; ('Status' = 1 or 2) since resection in months</t>
  </si>
  <si>
    <t>&gt; &gt; Censor: Indicates whether observation is censored in life table</t>
  </si>
  <si>
    <t>&gt; &gt; Survival:  Patient survival ('Status' = 3,4 or 'd') or followup duration</t>
  </si>
  <si>
    <t>adw/pap or BAC,mucinous w/pap</t>
  </si>
  <si>
    <t>ABBREVIATIONS USED</t>
  </si>
  <si>
    <t>Stage:AJCC TNM</t>
  </si>
  <si>
    <t>Summary Stage</t>
  </si>
  <si>
    <t xml:space="preserve">  Status: Patient status at last followup or death (1= alive; 2=alive with recurrence; 3= dead with recurrence; 4= dead without evidence of recurrence; d= dead, disease status unknown)</t>
  </si>
  <si>
    <t>&gt; &gt; type (ad = adenocarcinoma ) differentiation (p, m-p, m, m-w, w) /w= with</t>
  </si>
  <si>
    <t>Clinical Path  (type diameter features)</t>
  </si>
  <si>
    <t>Censor</t>
  </si>
  <si>
    <t>Uncensored</t>
  </si>
  <si>
    <t>Censored</t>
  </si>
  <si>
    <t>uncensored</t>
  </si>
  <si>
    <t>censored</t>
  </si>
  <si>
    <t>site of relapse/metastasis</t>
  </si>
  <si>
    <t>lung, LN</t>
  </si>
  <si>
    <t>bone</t>
  </si>
  <si>
    <t>lung</t>
  </si>
  <si>
    <t xml:space="preserve">LN </t>
  </si>
  <si>
    <t>lung, bone</t>
  </si>
  <si>
    <t>bone, myocardium</t>
  </si>
  <si>
    <t xml:space="preserve">lung, LN, bone </t>
  </si>
  <si>
    <t>brain</t>
  </si>
  <si>
    <t>lung, brain</t>
  </si>
  <si>
    <t>lung, effusion</t>
  </si>
  <si>
    <t>LN, CSF, brain</t>
  </si>
  <si>
    <t xml:space="preserve">bone </t>
  </si>
  <si>
    <t>lung, bone, liver</t>
  </si>
  <si>
    <t>pleura, brain</t>
  </si>
  <si>
    <t>liver, ?bone</t>
  </si>
  <si>
    <t>lung, LN, bone, groin</t>
  </si>
  <si>
    <t>lung, ?neck</t>
  </si>
  <si>
    <t>lung, preitoneum, small bowel, ovary, omentum</t>
  </si>
  <si>
    <t xml:space="preserve">liver </t>
  </si>
  <si>
    <t>lung, liver, spleen</t>
  </si>
  <si>
    <t>liver</t>
  </si>
  <si>
    <t>pleura, liver,colon, ?adrenal, ?pancreas</t>
  </si>
  <si>
    <t xml:space="preserve">lung, LN </t>
  </si>
  <si>
    <t>lung, pleura, pericardium, diaphragm</t>
  </si>
  <si>
    <t>lung, adrenal, brain</t>
  </si>
  <si>
    <t>&gt; &gt; Summary Stage</t>
  </si>
  <si>
    <t>&gt; &gt; Site of relapse</t>
  </si>
  <si>
    <t>Operation</t>
  </si>
  <si>
    <t>Age</t>
  </si>
  <si>
    <t>bilobectomy</t>
  </si>
  <si>
    <t>wedge</t>
  </si>
  <si>
    <t>lobectomy</t>
  </si>
  <si>
    <t>pleurectomy</t>
  </si>
  <si>
    <t>completion pneumonectomy</t>
  </si>
  <si>
    <t>completion lobectomy</t>
  </si>
  <si>
    <t>segmentectomy</t>
  </si>
  <si>
    <t>wedge, lvrs</t>
  </si>
  <si>
    <t>lingulectomy</t>
  </si>
  <si>
    <t>wedge x2</t>
  </si>
  <si>
    <t>pleuropneumonectomy</t>
  </si>
  <si>
    <t>pneumonectomy</t>
  </si>
  <si>
    <t>wedge-&gt;lobe</t>
  </si>
  <si>
    <t>Figure 1 order</t>
  </si>
  <si>
    <t>sq</t>
  </si>
  <si>
    <t>C1/sq</t>
  </si>
  <si>
    <t>weak sq</t>
  </si>
  <si>
    <t>CM/sq</t>
  </si>
  <si>
    <t>not_sq</t>
  </si>
  <si>
    <t>Signatures</t>
  </si>
  <si>
    <t>Group I</t>
  </si>
  <si>
    <t>CLUSTERS/Expression Signature</t>
  </si>
  <si>
    <t>Keratin17+</t>
  </si>
  <si>
    <t>Sample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</si>
</sst>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\ ;\(&quot;$&quot;#,##0.00\)"/>
    <numFmt numFmtId="166" formatCode="&quot;$&quot;#,##0\ ;\(&quot;$&quot;#,##0\)"/>
  </numFmts>
  <fonts count="13">
    <font>
      <sz val="10"/>
      <name val="Arial"/>
      <family val="0"/>
    </font>
    <font>
      <sz val="8"/>
      <name val="Arial Narrow"/>
      <family val="2"/>
    </font>
    <font>
      <sz val="8"/>
      <color indexed="63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i/>
      <sz val="8"/>
      <name val="Arial Narrow"/>
      <family val="2"/>
    </font>
    <font>
      <sz val="10"/>
      <color indexed="63"/>
      <name val="Arial"/>
      <family val="0"/>
    </font>
    <font>
      <sz val="8"/>
      <color indexed="9"/>
      <name val="Arial Narrow"/>
      <family val="2"/>
    </font>
    <font>
      <b/>
      <sz val="8"/>
      <color indexed="63"/>
      <name val="Arial Narrow"/>
      <family val="2"/>
    </font>
    <font>
      <b/>
      <sz val="8"/>
      <name val="Arial Narrow"/>
      <family val="2"/>
    </font>
    <font>
      <sz val="16"/>
      <color indexed="63"/>
      <name val="Arial Narrow"/>
      <family val="2"/>
    </font>
    <font>
      <b/>
      <sz val="10"/>
      <color indexed="63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1" applyNumberFormat="0" applyFont="0" applyFill="0" applyAlignment="0" applyProtection="0"/>
  </cellStyleXfs>
  <cellXfs count="139">
    <xf numFmtId="0" fontId="0" fillId="0" borderId="0" xfId="0" applyAlignment="1">
      <alignment/>
    </xf>
    <xf numFmtId="0" fontId="2" fillId="0" borderId="2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9" fontId="1" fillId="0" borderId="5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Fill="1" applyBorder="1" applyAlignment="1">
      <alignment horizontal="left"/>
    </xf>
    <xf numFmtId="0" fontId="2" fillId="0" borderId="2" xfId="27" applyFont="1" applyFill="1" applyBorder="1" applyAlignment="1">
      <alignment horizontal="left"/>
      <protection/>
    </xf>
    <xf numFmtId="0" fontId="2" fillId="0" borderId="2" xfId="27" applyFont="1" applyFill="1" applyBorder="1" applyAlignment="1">
      <alignment horizontal="center"/>
      <protection/>
    </xf>
    <xf numFmtId="49" fontId="2" fillId="0" borderId="2" xfId="0" applyNumberFormat="1" applyFont="1" applyFill="1" applyBorder="1" applyAlignment="1">
      <alignment horizontal="left"/>
    </xf>
    <xf numFmtId="2" fontId="2" fillId="0" borderId="2" xfId="27" applyNumberFormat="1" applyFont="1" applyFill="1" applyBorder="1" applyAlignment="1">
      <alignment horizontal="left"/>
      <protection/>
    </xf>
    <xf numFmtId="0" fontId="2" fillId="0" borderId="2" xfId="27" applyFont="1" applyFill="1" applyBorder="1">
      <alignment/>
      <protection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2" fontId="2" fillId="0" borderId="0" xfId="0" applyNumberFormat="1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2" fillId="0" borderId="0" xfId="0" applyFont="1" applyFill="1" applyAlignment="1">
      <alignment horizontal="center" textRotation="90"/>
    </xf>
    <xf numFmtId="1" fontId="2" fillId="0" borderId="0" xfId="0" applyNumberFormat="1" applyFont="1" applyFill="1" applyAlignment="1">
      <alignment horizontal="center" textRotation="90"/>
    </xf>
    <xf numFmtId="2" fontId="2" fillId="0" borderId="0" xfId="0" applyNumberFormat="1" applyFont="1" applyFill="1" applyAlignment="1">
      <alignment horizontal="center" textRotation="90"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left"/>
    </xf>
    <xf numFmtId="0" fontId="2" fillId="0" borderId="15" xfId="0" applyFont="1" applyBorder="1" applyAlignment="1">
      <alignment/>
    </xf>
    <xf numFmtId="2" fontId="2" fillId="0" borderId="15" xfId="0" applyNumberFormat="1" applyFont="1" applyFill="1" applyBorder="1" applyAlignment="1">
      <alignment horizontal="left"/>
    </xf>
    <xf numFmtId="2" fontId="2" fillId="0" borderId="15" xfId="27" applyNumberFormat="1" applyFont="1" applyFill="1" applyBorder="1" applyAlignment="1">
      <alignment horizontal="left"/>
      <protection/>
    </xf>
    <xf numFmtId="0" fontId="2" fillId="0" borderId="15" xfId="27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2" fontId="2" fillId="0" borderId="16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left"/>
    </xf>
    <xf numFmtId="0" fontId="2" fillId="0" borderId="18" xfId="0" applyFont="1" applyBorder="1" applyAlignment="1">
      <alignment/>
    </xf>
    <xf numFmtId="2" fontId="2" fillId="0" borderId="18" xfId="0" applyNumberFormat="1" applyFont="1" applyFill="1" applyBorder="1" applyAlignment="1">
      <alignment horizontal="left"/>
    </xf>
    <xf numFmtId="2" fontId="2" fillId="0" borderId="18" xfId="27" applyNumberFormat="1" applyFont="1" applyFill="1" applyBorder="1" applyAlignment="1">
      <alignment horizontal="left"/>
      <protection/>
    </xf>
    <xf numFmtId="0" fontId="2" fillId="0" borderId="18" xfId="27" applyFont="1" applyFill="1" applyBorder="1" applyAlignment="1">
      <alignment horizontal="center"/>
      <protection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2" fillId="0" borderId="2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2" fillId="0" borderId="2" xfId="27" applyNumberFormat="1" applyFont="1" applyFill="1" applyBorder="1" applyAlignment="1">
      <alignment horizontal="left"/>
      <protection/>
    </xf>
    <xf numFmtId="0" fontId="2" fillId="0" borderId="2" xfId="27" applyNumberFormat="1" applyFont="1" applyFill="1" applyBorder="1" applyAlignment="1">
      <alignment horizontal="center"/>
      <protection/>
    </xf>
    <xf numFmtId="0" fontId="2" fillId="0" borderId="2" xfId="0" applyNumberFormat="1" applyFont="1" applyFill="1" applyBorder="1" applyAlignment="1">
      <alignment/>
    </xf>
    <xf numFmtId="0" fontId="2" fillId="0" borderId="2" xfId="27" applyNumberFormat="1" applyFont="1" applyFill="1" applyBorder="1">
      <alignment/>
      <protection/>
    </xf>
    <xf numFmtId="0" fontId="2" fillId="0" borderId="15" xfId="27" applyNumberFormat="1" applyFont="1" applyFill="1" applyBorder="1" applyAlignment="1">
      <alignment horizontal="left"/>
      <protection/>
    </xf>
    <xf numFmtId="0" fontId="2" fillId="0" borderId="15" xfId="27" applyNumberFormat="1" applyFont="1" applyFill="1" applyBorder="1" applyAlignment="1">
      <alignment horizontal="center"/>
      <protection/>
    </xf>
    <xf numFmtId="0" fontId="2" fillId="0" borderId="16" xfId="0" applyNumberFormat="1" applyFont="1" applyFill="1" applyBorder="1" applyAlignment="1">
      <alignment/>
    </xf>
    <xf numFmtId="0" fontId="9" fillId="0" borderId="18" xfId="27" applyNumberFormat="1" applyFont="1" applyFill="1" applyBorder="1" applyAlignment="1">
      <alignment horizontal="left"/>
      <protection/>
    </xf>
    <xf numFmtId="0" fontId="9" fillId="0" borderId="18" xfId="27" applyNumberFormat="1" applyFont="1" applyFill="1" applyBorder="1" applyAlignment="1">
      <alignment horizontal="center"/>
      <protection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49" fontId="2" fillId="5" borderId="2" xfId="0" applyNumberFormat="1" applyFont="1" applyFill="1" applyBorder="1" applyAlignment="1">
      <alignment horizontal="left"/>
    </xf>
    <xf numFmtId="0" fontId="2" fillId="5" borderId="2" xfId="0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10" fillId="0" borderId="23" xfId="0" applyNumberFormat="1" applyFont="1" applyFill="1" applyBorder="1" applyAlignment="1">
      <alignment/>
    </xf>
    <xf numFmtId="1" fontId="10" fillId="0" borderId="23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left"/>
    </xf>
    <xf numFmtId="49" fontId="9" fillId="0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5" borderId="2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25" xfId="0" applyFont="1" applyFill="1" applyBorder="1" applyAlignment="1">
      <alignment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Proposed master 5_19" xfId="27"/>
    <cellStyle name="Percent" xfId="28"/>
    <cellStyle name="Total" xfId="29"/>
  </cellStyles>
  <dxfs count="4">
    <dxf>
      <fill>
        <patternFill>
          <bgColor rgb="FFFF99CC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4"/>
  <sheetViews>
    <sheetView workbookViewId="0" topLeftCell="A247">
      <selection activeCell="K246" sqref="K246"/>
    </sheetView>
  </sheetViews>
  <sheetFormatPr defaultColWidth="9.140625" defaultRowHeight="12.75"/>
  <cols>
    <col min="1" max="1" width="6.57421875" style="9" customWidth="1"/>
    <col min="2" max="2" width="12.140625" style="9" customWidth="1"/>
    <col min="3" max="3" width="5.140625" style="7" customWidth="1"/>
    <col min="4" max="4" width="5.140625" style="53" customWidth="1"/>
    <col min="5" max="5" width="3.57421875" style="9" customWidth="1"/>
    <col min="6" max="6" width="10.140625" style="9" customWidth="1"/>
    <col min="7" max="7" width="5.140625" style="7" customWidth="1"/>
    <col min="8" max="8" width="3.140625" style="9" customWidth="1"/>
    <col min="9" max="9" width="14.7109375" style="9" customWidth="1"/>
    <col min="10" max="10" width="5.140625" style="55" customWidth="1"/>
    <col min="11" max="11" width="5.8515625" style="56" customWidth="1"/>
    <col min="12" max="12" width="5.8515625" style="55" customWidth="1"/>
    <col min="13" max="14" width="9.140625" style="61" customWidth="1"/>
    <col min="15" max="16384" width="9.140625" style="58" customWidth="1"/>
  </cols>
  <sheetData>
    <row r="1" spans="1:14" s="49" customFormat="1" ht="143.25">
      <c r="A1" s="47" t="s">
        <v>186</v>
      </c>
      <c r="B1" s="47" t="s">
        <v>188</v>
      </c>
      <c r="C1" s="47" t="s">
        <v>1249</v>
      </c>
      <c r="D1" s="50" t="s">
        <v>184</v>
      </c>
      <c r="E1" s="47" t="s">
        <v>187</v>
      </c>
      <c r="F1" s="47" t="s">
        <v>1164</v>
      </c>
      <c r="G1" s="47" t="s">
        <v>636</v>
      </c>
      <c r="H1" s="48" t="s">
        <v>874</v>
      </c>
      <c r="I1" s="47" t="s">
        <v>1165</v>
      </c>
      <c r="J1" s="51" t="s">
        <v>1739</v>
      </c>
      <c r="K1" s="52" t="s">
        <v>1738</v>
      </c>
      <c r="L1" s="51" t="s">
        <v>1735</v>
      </c>
      <c r="M1" s="50" t="s">
        <v>1736</v>
      </c>
      <c r="N1" s="50" t="s">
        <v>1737</v>
      </c>
    </row>
    <row r="2" spans="1:14" ht="13.5">
      <c r="A2" s="9" t="s">
        <v>1026</v>
      </c>
      <c r="B2" s="9" t="s">
        <v>646</v>
      </c>
      <c r="C2" s="7" t="s">
        <v>618</v>
      </c>
      <c r="D2" s="53" t="s">
        <v>1444</v>
      </c>
      <c r="E2" s="9">
        <v>1</v>
      </c>
      <c r="F2" s="9" t="s">
        <v>1162</v>
      </c>
      <c r="G2" s="7" t="s">
        <v>7</v>
      </c>
      <c r="H2" s="54" t="s">
        <v>1198</v>
      </c>
      <c r="I2" s="9" t="s">
        <v>324</v>
      </c>
      <c r="J2" s="55">
        <v>486.97</v>
      </c>
      <c r="K2" s="56">
        <v>0.45853465346534655</v>
      </c>
      <c r="L2" s="55">
        <v>234.84</v>
      </c>
      <c r="M2" s="57">
        <v>193.53</v>
      </c>
      <c r="N2" s="57">
        <v>157.48</v>
      </c>
    </row>
    <row r="3" spans="1:14" ht="13.5">
      <c r="A3" s="9" t="s">
        <v>1027</v>
      </c>
      <c r="B3" s="9" t="s">
        <v>647</v>
      </c>
      <c r="C3" s="7" t="s">
        <v>1261</v>
      </c>
      <c r="D3" s="53" t="s">
        <v>1451</v>
      </c>
      <c r="E3" s="9">
        <v>1</v>
      </c>
      <c r="F3" s="9" t="s">
        <v>1162</v>
      </c>
      <c r="G3" s="7" t="s">
        <v>7</v>
      </c>
      <c r="H3" s="54" t="s">
        <v>1198</v>
      </c>
      <c r="I3" s="9" t="s">
        <v>325</v>
      </c>
      <c r="J3" s="55">
        <v>280.77</v>
      </c>
      <c r="K3" s="56">
        <v>0.41069306930693067</v>
      </c>
      <c r="L3" s="55">
        <v>55.21</v>
      </c>
      <c r="M3" s="57">
        <v>147.12</v>
      </c>
      <c r="N3" s="57">
        <v>165.28</v>
      </c>
    </row>
    <row r="4" spans="1:14" ht="13.5">
      <c r="A4" s="9" t="s">
        <v>1028</v>
      </c>
      <c r="B4" s="9" t="s">
        <v>648</v>
      </c>
      <c r="C4" s="7" t="s">
        <v>1262</v>
      </c>
      <c r="D4" s="53" t="s">
        <v>1459</v>
      </c>
      <c r="E4" s="9">
        <v>1</v>
      </c>
      <c r="F4" s="9" t="s">
        <v>1162</v>
      </c>
      <c r="G4" s="7" t="s">
        <v>7</v>
      </c>
      <c r="H4" s="54" t="s">
        <v>1198</v>
      </c>
      <c r="I4" s="9" t="s">
        <v>326</v>
      </c>
      <c r="J4" s="55">
        <v>352.96</v>
      </c>
      <c r="K4" s="56">
        <v>0.4358811881188119</v>
      </c>
      <c r="L4" s="55">
        <v>140.28</v>
      </c>
      <c r="M4" s="57">
        <v>152.8</v>
      </c>
      <c r="N4" s="57">
        <v>152.8</v>
      </c>
    </row>
    <row r="5" spans="1:14" ht="13.5">
      <c r="A5" s="9" t="s">
        <v>1028</v>
      </c>
      <c r="B5" s="9" t="s">
        <v>649</v>
      </c>
      <c r="C5" s="7" t="s">
        <v>1265</v>
      </c>
      <c r="D5" s="53" t="s">
        <v>1465</v>
      </c>
      <c r="E5" s="9">
        <v>1</v>
      </c>
      <c r="F5" s="9" t="s">
        <v>1162</v>
      </c>
      <c r="G5" s="7" t="s">
        <v>7</v>
      </c>
      <c r="H5" s="54" t="s">
        <v>1198</v>
      </c>
      <c r="I5" s="9" t="s">
        <v>327</v>
      </c>
      <c r="J5" s="55">
        <v>283.4</v>
      </c>
      <c r="K5" s="56">
        <v>0.46194059405940596</v>
      </c>
      <c r="L5" s="55">
        <v>183.02</v>
      </c>
      <c r="M5" s="57">
        <v>140.39</v>
      </c>
      <c r="N5" s="57">
        <v>134.93</v>
      </c>
    </row>
    <row r="6" spans="1:14" ht="13.5">
      <c r="A6" s="9" t="s">
        <v>1029</v>
      </c>
      <c r="B6" s="9" t="s">
        <v>650</v>
      </c>
      <c r="C6" s="7" t="s">
        <v>1480</v>
      </c>
      <c r="D6" s="53" t="s">
        <v>1479</v>
      </c>
      <c r="E6" s="9">
        <v>1</v>
      </c>
      <c r="F6" s="9" t="s">
        <v>1162</v>
      </c>
      <c r="G6" s="7" t="s">
        <v>7</v>
      </c>
      <c r="H6" s="54" t="s">
        <v>1198</v>
      </c>
      <c r="I6" s="9" t="s">
        <v>329</v>
      </c>
      <c r="J6" s="55">
        <v>317.09</v>
      </c>
      <c r="K6" s="56">
        <v>0.47508910891089107</v>
      </c>
      <c r="L6" s="55">
        <v>163.09</v>
      </c>
      <c r="M6" s="57">
        <v>148.76</v>
      </c>
      <c r="N6" s="57">
        <v>153.07</v>
      </c>
    </row>
    <row r="7" spans="1:14" ht="13.5">
      <c r="A7" s="9" t="s">
        <v>1029</v>
      </c>
      <c r="B7" s="9" t="s">
        <v>651</v>
      </c>
      <c r="C7" s="7" t="s">
        <v>119</v>
      </c>
      <c r="D7" s="53" t="s">
        <v>1414</v>
      </c>
      <c r="E7" s="9">
        <v>10</v>
      </c>
      <c r="F7" s="9" t="s">
        <v>1162</v>
      </c>
      <c r="G7" s="7" t="s">
        <v>7</v>
      </c>
      <c r="H7" s="54" t="s">
        <v>1198</v>
      </c>
      <c r="I7" s="9" t="s">
        <v>490</v>
      </c>
      <c r="J7" s="55">
        <v>328.13</v>
      </c>
      <c r="K7" s="56">
        <v>0.43635643564356436</v>
      </c>
      <c r="L7" s="55">
        <v>172.88</v>
      </c>
      <c r="M7" s="57">
        <v>162.27</v>
      </c>
      <c r="N7" s="57">
        <v>169.01</v>
      </c>
    </row>
    <row r="8" spans="1:14" ht="13.5">
      <c r="A8" s="9" t="s">
        <v>1030</v>
      </c>
      <c r="B8" s="9" t="s">
        <v>652</v>
      </c>
      <c r="C8" s="7" t="s">
        <v>120</v>
      </c>
      <c r="D8" s="53" t="s">
        <v>1488</v>
      </c>
      <c r="E8" s="9">
        <v>1</v>
      </c>
      <c r="F8" s="9" t="s">
        <v>1162</v>
      </c>
      <c r="G8" s="7" t="s">
        <v>7</v>
      </c>
      <c r="H8" s="54" t="s">
        <v>1198</v>
      </c>
      <c r="I8" s="9" t="s">
        <v>330</v>
      </c>
      <c r="J8" s="55">
        <v>334.07</v>
      </c>
      <c r="K8" s="56">
        <v>0.4655841584158416</v>
      </c>
      <c r="L8" s="55">
        <v>77.94</v>
      </c>
      <c r="M8" s="57">
        <v>146.82</v>
      </c>
      <c r="N8" s="57">
        <v>143.72</v>
      </c>
    </row>
    <row r="9" spans="1:14" ht="13.5">
      <c r="A9" s="9" t="s">
        <v>1031</v>
      </c>
      <c r="B9" s="9" t="s">
        <v>653</v>
      </c>
      <c r="C9" s="7" t="s">
        <v>121</v>
      </c>
      <c r="D9" s="53" t="s">
        <v>1418</v>
      </c>
      <c r="E9" s="9">
        <v>8</v>
      </c>
      <c r="F9" s="9" t="s">
        <v>1162</v>
      </c>
      <c r="G9" s="7" t="s">
        <v>7</v>
      </c>
      <c r="H9" s="54" t="s">
        <v>1198</v>
      </c>
      <c r="I9" s="9" t="s">
        <v>441</v>
      </c>
      <c r="J9" s="55">
        <v>256.19</v>
      </c>
      <c r="K9" s="56">
        <v>0.44213861386138614</v>
      </c>
      <c r="L9" s="55">
        <v>128.25</v>
      </c>
      <c r="M9" s="57">
        <v>140</v>
      </c>
      <c r="N9" s="57">
        <v>154.83</v>
      </c>
    </row>
    <row r="10" spans="1:14" ht="13.5">
      <c r="A10" s="9" t="s">
        <v>1032</v>
      </c>
      <c r="B10" s="9" t="s">
        <v>654</v>
      </c>
      <c r="C10" s="7" t="s">
        <v>122</v>
      </c>
      <c r="D10" s="53" t="s">
        <v>1604</v>
      </c>
      <c r="E10" s="9">
        <v>8</v>
      </c>
      <c r="F10" s="9" t="s">
        <v>1162</v>
      </c>
      <c r="G10" s="7" t="s">
        <v>7</v>
      </c>
      <c r="H10" s="54" t="s">
        <v>1198</v>
      </c>
      <c r="I10" s="9" t="s">
        <v>477</v>
      </c>
      <c r="J10" s="55">
        <v>622.22</v>
      </c>
      <c r="K10" s="56">
        <v>0.438019801980198</v>
      </c>
      <c r="L10" s="55">
        <v>76.69</v>
      </c>
      <c r="M10" s="57">
        <v>210.58</v>
      </c>
      <c r="N10" s="57">
        <v>175.16</v>
      </c>
    </row>
    <row r="11" spans="1:14" ht="13.5">
      <c r="A11" s="9" t="s">
        <v>1032</v>
      </c>
      <c r="B11" s="9" t="s">
        <v>655</v>
      </c>
      <c r="C11" s="7" t="s">
        <v>1272</v>
      </c>
      <c r="D11" s="53" t="s">
        <v>1424</v>
      </c>
      <c r="E11" s="9">
        <v>8</v>
      </c>
      <c r="F11" s="9" t="s">
        <v>1162</v>
      </c>
      <c r="G11" s="7" t="s">
        <v>7</v>
      </c>
      <c r="H11" s="54" t="s">
        <v>1198</v>
      </c>
      <c r="I11" s="9" t="s">
        <v>442</v>
      </c>
      <c r="J11" s="55">
        <v>419.41</v>
      </c>
      <c r="K11" s="56">
        <v>0.43596039603960396</v>
      </c>
      <c r="L11" s="55">
        <v>141.64</v>
      </c>
      <c r="M11" s="57">
        <v>179.65</v>
      </c>
      <c r="N11" s="57">
        <v>173.77</v>
      </c>
    </row>
    <row r="12" spans="1:14" ht="13.5">
      <c r="A12" s="9" t="s">
        <v>1033</v>
      </c>
      <c r="B12" s="9" t="s">
        <v>656</v>
      </c>
      <c r="C12" s="7" t="s">
        <v>123</v>
      </c>
      <c r="D12" s="53" t="s">
        <v>1429</v>
      </c>
      <c r="E12" s="9">
        <v>8</v>
      </c>
      <c r="F12" s="9" t="s">
        <v>1162</v>
      </c>
      <c r="G12" s="7" t="s">
        <v>7</v>
      </c>
      <c r="H12" s="54" t="s">
        <v>1200</v>
      </c>
      <c r="I12" s="9" t="s">
        <v>443</v>
      </c>
      <c r="J12" s="55">
        <v>427.67</v>
      </c>
      <c r="K12" s="56">
        <v>0.44245544554455446</v>
      </c>
      <c r="L12" s="55">
        <v>80.53</v>
      </c>
      <c r="M12" s="57">
        <v>170.67</v>
      </c>
      <c r="N12" s="57">
        <v>173.95</v>
      </c>
    </row>
    <row r="13" spans="1:14" ht="13.5">
      <c r="A13" s="9" t="s">
        <v>1034</v>
      </c>
      <c r="B13" s="9" t="s">
        <v>657</v>
      </c>
      <c r="C13" s="7" t="s">
        <v>1275</v>
      </c>
      <c r="D13" s="53" t="s">
        <v>1553</v>
      </c>
      <c r="E13" s="9">
        <v>1</v>
      </c>
      <c r="F13" s="9" t="s">
        <v>1162</v>
      </c>
      <c r="G13" s="7" t="s">
        <v>7</v>
      </c>
      <c r="H13" s="54" t="s">
        <v>1198</v>
      </c>
      <c r="I13" s="9" t="s">
        <v>337</v>
      </c>
      <c r="J13" s="55">
        <v>356.43</v>
      </c>
      <c r="K13" s="56">
        <v>0.4841980198019802</v>
      </c>
      <c r="L13" s="55">
        <v>213.58</v>
      </c>
      <c r="M13" s="57">
        <v>157.21</v>
      </c>
      <c r="N13" s="57">
        <v>140.44</v>
      </c>
    </row>
    <row r="14" spans="1:14" ht="13.5">
      <c r="A14" s="9" t="s">
        <v>1034</v>
      </c>
      <c r="B14" s="9" t="s">
        <v>658</v>
      </c>
      <c r="C14" s="7" t="s">
        <v>149</v>
      </c>
      <c r="D14" s="53" t="s">
        <v>1188</v>
      </c>
      <c r="E14" s="9">
        <v>8</v>
      </c>
      <c r="F14" s="9" t="s">
        <v>1162</v>
      </c>
      <c r="G14" s="7" t="s">
        <v>7</v>
      </c>
      <c r="H14" s="54" t="s">
        <v>1198</v>
      </c>
      <c r="I14" s="59" t="s">
        <v>623</v>
      </c>
      <c r="J14" s="55">
        <v>241.86</v>
      </c>
      <c r="K14" s="57">
        <v>0.35</v>
      </c>
      <c r="L14" s="55">
        <v>131.9</v>
      </c>
      <c r="M14" s="57">
        <v>162.76</v>
      </c>
      <c r="N14" s="57">
        <v>195.39</v>
      </c>
    </row>
    <row r="15" spans="1:14" ht="13.5">
      <c r="A15" s="9" t="s">
        <v>1035</v>
      </c>
      <c r="B15" s="9" t="s">
        <v>659</v>
      </c>
      <c r="C15" s="7" t="s">
        <v>1277</v>
      </c>
      <c r="D15" s="53" t="s">
        <v>1495</v>
      </c>
      <c r="E15" s="9">
        <v>1</v>
      </c>
      <c r="F15" s="9" t="s">
        <v>1162</v>
      </c>
      <c r="G15" s="7" t="s">
        <v>7</v>
      </c>
      <c r="H15" s="54" t="s">
        <v>1198</v>
      </c>
      <c r="I15" s="9" t="s">
        <v>331</v>
      </c>
      <c r="J15" s="55">
        <v>236.1</v>
      </c>
      <c r="K15" s="56">
        <v>0.45124752475247526</v>
      </c>
      <c r="L15" s="55">
        <v>118.19</v>
      </c>
      <c r="M15" s="57">
        <v>134.53</v>
      </c>
      <c r="N15" s="57">
        <v>168.47</v>
      </c>
    </row>
    <row r="16" spans="1:14" ht="13.5">
      <c r="A16" s="9" t="s">
        <v>1036</v>
      </c>
      <c r="B16" s="9" t="s">
        <v>660</v>
      </c>
      <c r="C16" s="7" t="s">
        <v>1280</v>
      </c>
      <c r="D16" s="53" t="s">
        <v>1411</v>
      </c>
      <c r="E16" s="9">
        <v>1</v>
      </c>
      <c r="F16" s="9" t="s">
        <v>1162</v>
      </c>
      <c r="G16" s="7" t="s">
        <v>7</v>
      </c>
      <c r="H16" s="54" t="s">
        <v>1198</v>
      </c>
      <c r="I16" s="9" t="s">
        <v>1684</v>
      </c>
      <c r="J16" s="55">
        <v>338.28</v>
      </c>
      <c r="K16" s="56">
        <v>0.45172277227722774</v>
      </c>
      <c r="L16" s="55">
        <v>144.29</v>
      </c>
      <c r="M16" s="57">
        <v>206.5</v>
      </c>
      <c r="N16" s="57">
        <v>154.84</v>
      </c>
    </row>
    <row r="17" spans="1:14" ht="13.5">
      <c r="A17" s="9" t="s">
        <v>1037</v>
      </c>
      <c r="B17" s="9" t="s">
        <v>661</v>
      </c>
      <c r="C17" s="7" t="s">
        <v>1282</v>
      </c>
      <c r="D17" s="53" t="s">
        <v>1502</v>
      </c>
      <c r="E17" s="9">
        <v>1</v>
      </c>
      <c r="F17" s="9" t="s">
        <v>1162</v>
      </c>
      <c r="G17" s="7" t="s">
        <v>7</v>
      </c>
      <c r="H17" s="54" t="s">
        <v>1198</v>
      </c>
      <c r="I17" s="9" t="s">
        <v>332</v>
      </c>
      <c r="J17" s="55">
        <v>320.45</v>
      </c>
      <c r="K17" s="56">
        <v>0.513029702970297</v>
      </c>
      <c r="L17" s="55">
        <v>228.73</v>
      </c>
      <c r="M17" s="57">
        <v>161.8</v>
      </c>
      <c r="N17" s="57">
        <v>137.36</v>
      </c>
    </row>
    <row r="18" spans="1:14" ht="13.5">
      <c r="A18" s="9" t="s">
        <v>1037</v>
      </c>
      <c r="B18" s="9" t="s">
        <v>662</v>
      </c>
      <c r="C18" s="7" t="s">
        <v>1282</v>
      </c>
      <c r="D18" s="53" t="s">
        <v>1447</v>
      </c>
      <c r="E18" s="9">
        <v>8</v>
      </c>
      <c r="F18" s="9" t="s">
        <v>1162</v>
      </c>
      <c r="G18" s="7" t="s">
        <v>7</v>
      </c>
      <c r="H18" s="54" t="s">
        <v>1198</v>
      </c>
      <c r="I18" s="9" t="s">
        <v>444</v>
      </c>
      <c r="J18" s="55">
        <v>610.84</v>
      </c>
      <c r="K18" s="56">
        <v>0.43746534653465347</v>
      </c>
      <c r="L18" s="55">
        <v>83.67</v>
      </c>
      <c r="M18" s="57">
        <v>182.95</v>
      </c>
      <c r="N18" s="57">
        <v>170.67</v>
      </c>
    </row>
    <row r="19" spans="1:14" ht="13.5">
      <c r="A19" s="9" t="s">
        <v>1038</v>
      </c>
      <c r="B19" s="9" t="s">
        <v>663</v>
      </c>
      <c r="C19" s="7" t="s">
        <v>1421</v>
      </c>
      <c r="D19" s="53" t="s">
        <v>1454</v>
      </c>
      <c r="E19" s="9">
        <v>8</v>
      </c>
      <c r="F19" s="9" t="s">
        <v>1162</v>
      </c>
      <c r="G19" s="7" t="s">
        <v>7</v>
      </c>
      <c r="H19" s="54" t="s">
        <v>1198</v>
      </c>
      <c r="I19" s="9" t="s">
        <v>445</v>
      </c>
      <c r="J19" s="55">
        <v>542.75</v>
      </c>
      <c r="K19" s="56">
        <v>0.46978217821782176</v>
      </c>
      <c r="L19" s="55">
        <v>298.06</v>
      </c>
      <c r="M19" s="57">
        <v>194.42</v>
      </c>
      <c r="N19" s="57">
        <v>162.06</v>
      </c>
    </row>
    <row r="20" spans="1:14" ht="13.5">
      <c r="A20" s="9" t="s">
        <v>1039</v>
      </c>
      <c r="B20" s="9" t="s">
        <v>664</v>
      </c>
      <c r="C20" s="7" t="s">
        <v>1285</v>
      </c>
      <c r="D20" s="53" t="s">
        <v>1419</v>
      </c>
      <c r="E20" s="9">
        <v>10</v>
      </c>
      <c r="F20" s="9" t="s">
        <v>1162</v>
      </c>
      <c r="G20" s="7" t="s">
        <v>7</v>
      </c>
      <c r="H20" s="54" t="s">
        <v>1198</v>
      </c>
      <c r="I20" s="9" t="s">
        <v>491</v>
      </c>
      <c r="J20" s="55">
        <v>326.51</v>
      </c>
      <c r="K20" s="56">
        <v>0.3542178217821782</v>
      </c>
      <c r="L20" s="55">
        <v>130.38</v>
      </c>
      <c r="M20" s="57">
        <v>226.44</v>
      </c>
      <c r="N20" s="57">
        <v>207.25</v>
      </c>
    </row>
    <row r="21" spans="1:14" ht="13.5">
      <c r="A21" s="9" t="s">
        <v>1039</v>
      </c>
      <c r="B21" s="9" t="s">
        <v>665</v>
      </c>
      <c r="C21" s="7" t="s">
        <v>1287</v>
      </c>
      <c r="D21" s="53" t="s">
        <v>1557</v>
      </c>
      <c r="E21" s="9">
        <v>1</v>
      </c>
      <c r="F21" s="9" t="s">
        <v>1162</v>
      </c>
      <c r="G21" s="7" t="s">
        <v>7</v>
      </c>
      <c r="H21" s="54" t="s">
        <v>1198</v>
      </c>
      <c r="I21" s="9" t="s">
        <v>338</v>
      </c>
      <c r="J21" s="55">
        <v>296.08</v>
      </c>
      <c r="K21" s="56">
        <v>0.4830891089108911</v>
      </c>
      <c r="L21" s="55">
        <v>331.54</v>
      </c>
      <c r="M21" s="57">
        <v>178.76</v>
      </c>
      <c r="N21" s="57">
        <v>135.69</v>
      </c>
    </row>
    <row r="22" spans="1:14" ht="13.5">
      <c r="A22" s="9" t="s">
        <v>1040</v>
      </c>
      <c r="B22" s="9" t="s">
        <v>666</v>
      </c>
      <c r="C22" s="7" t="s">
        <v>124</v>
      </c>
      <c r="D22" s="53" t="s">
        <v>1425</v>
      </c>
      <c r="E22" s="9">
        <v>10</v>
      </c>
      <c r="F22" s="9" t="s">
        <v>1162</v>
      </c>
      <c r="G22" s="7" t="s">
        <v>7</v>
      </c>
      <c r="H22" s="54" t="s">
        <v>1198</v>
      </c>
      <c r="I22" s="9" t="s">
        <v>492</v>
      </c>
      <c r="J22" s="55">
        <v>315.72</v>
      </c>
      <c r="K22" s="56">
        <v>0.3184950495049505</v>
      </c>
      <c r="L22" s="55">
        <v>402.77</v>
      </c>
      <c r="M22" s="57">
        <v>238.78</v>
      </c>
      <c r="N22" s="57">
        <v>211.67</v>
      </c>
    </row>
    <row r="23" spans="1:14" ht="13.5">
      <c r="A23" s="9" t="s">
        <v>1040</v>
      </c>
      <c r="B23" s="9" t="s">
        <v>667</v>
      </c>
      <c r="C23" s="7" t="s">
        <v>1289</v>
      </c>
      <c r="D23" s="53" t="s">
        <v>1513</v>
      </c>
      <c r="E23" s="9">
        <v>1</v>
      </c>
      <c r="F23" s="9" t="s">
        <v>1162</v>
      </c>
      <c r="G23" s="7" t="s">
        <v>7</v>
      </c>
      <c r="H23" s="54" t="s">
        <v>1198</v>
      </c>
      <c r="I23" s="9" t="s">
        <v>333</v>
      </c>
      <c r="J23" s="55">
        <v>362.41</v>
      </c>
      <c r="K23" s="56">
        <v>0.4671683168316832</v>
      </c>
      <c r="L23" s="55">
        <v>200.81</v>
      </c>
      <c r="M23" s="57">
        <v>190.78</v>
      </c>
      <c r="N23" s="57">
        <v>145.89</v>
      </c>
    </row>
    <row r="24" spans="1:14" ht="13.5">
      <c r="A24" s="9" t="s">
        <v>1041</v>
      </c>
      <c r="B24" s="9" t="s">
        <v>668</v>
      </c>
      <c r="C24" s="7" t="s">
        <v>125</v>
      </c>
      <c r="D24" s="53" t="s">
        <v>1621</v>
      </c>
      <c r="E24" s="9">
        <v>8</v>
      </c>
      <c r="F24" s="9" t="s">
        <v>1162</v>
      </c>
      <c r="G24" s="7" t="s">
        <v>7</v>
      </c>
      <c r="H24" s="54" t="s">
        <v>1198</v>
      </c>
      <c r="I24" s="9" t="s">
        <v>478</v>
      </c>
      <c r="J24" s="55">
        <v>501.7</v>
      </c>
      <c r="K24" s="56">
        <v>0.4514059405940594</v>
      </c>
      <c r="L24" s="55">
        <v>301.95</v>
      </c>
      <c r="M24" s="57">
        <v>200.75</v>
      </c>
      <c r="N24" s="57">
        <v>164.76</v>
      </c>
    </row>
    <row r="25" spans="1:14" ht="13.5">
      <c r="A25" s="9" t="s">
        <v>1042</v>
      </c>
      <c r="B25" s="9" t="s">
        <v>669</v>
      </c>
      <c r="C25" s="7" t="s">
        <v>126</v>
      </c>
      <c r="D25" s="53" t="s">
        <v>1628</v>
      </c>
      <c r="E25" s="9">
        <v>8</v>
      </c>
      <c r="F25" s="9" t="s">
        <v>1162</v>
      </c>
      <c r="G25" s="7" t="s">
        <v>7</v>
      </c>
      <c r="H25" s="54" t="s">
        <v>1198</v>
      </c>
      <c r="I25" s="9" t="s">
        <v>479</v>
      </c>
      <c r="J25" s="55">
        <v>627.29</v>
      </c>
      <c r="K25" s="56">
        <v>0.5158019801980198</v>
      </c>
      <c r="L25" s="55">
        <v>115.1</v>
      </c>
      <c r="M25" s="57">
        <v>201.8</v>
      </c>
      <c r="N25" s="57">
        <v>148.92</v>
      </c>
    </row>
    <row r="26" spans="1:14" ht="13.5">
      <c r="A26" s="9" t="s">
        <v>1043</v>
      </c>
      <c r="B26" s="9" t="s">
        <v>670</v>
      </c>
      <c r="C26" s="7" t="s">
        <v>127</v>
      </c>
      <c r="D26" s="53" t="s">
        <v>1468</v>
      </c>
      <c r="E26" s="9">
        <v>8</v>
      </c>
      <c r="F26" s="9" t="s">
        <v>1162</v>
      </c>
      <c r="G26" s="7" t="s">
        <v>7</v>
      </c>
      <c r="H26" s="54" t="s">
        <v>1198</v>
      </c>
      <c r="I26" s="9" t="s">
        <v>624</v>
      </c>
      <c r="J26" s="55">
        <v>268.57</v>
      </c>
      <c r="K26" s="56">
        <v>0.33</v>
      </c>
      <c r="L26" s="55">
        <v>238.12</v>
      </c>
      <c r="M26" s="57">
        <v>236.34</v>
      </c>
      <c r="N26" s="57">
        <v>219.08</v>
      </c>
    </row>
    <row r="27" spans="1:14" ht="13.5">
      <c r="A27" s="9" t="s">
        <v>1043</v>
      </c>
      <c r="B27" s="9" t="s">
        <v>671</v>
      </c>
      <c r="C27" s="7" t="s">
        <v>128</v>
      </c>
      <c r="D27" s="53" t="s">
        <v>1483</v>
      </c>
      <c r="E27" s="9">
        <v>8</v>
      </c>
      <c r="F27" s="9" t="s">
        <v>1162</v>
      </c>
      <c r="G27" s="7" t="s">
        <v>7</v>
      </c>
      <c r="H27" s="54" t="s">
        <v>1200</v>
      </c>
      <c r="I27" s="9" t="s">
        <v>446</v>
      </c>
      <c r="J27" s="55">
        <v>266.52</v>
      </c>
      <c r="K27" s="56">
        <v>0.40839603960396037</v>
      </c>
      <c r="L27" s="55">
        <v>146.55</v>
      </c>
      <c r="M27" s="57">
        <v>215.64</v>
      </c>
      <c r="N27" s="57">
        <v>171.12</v>
      </c>
    </row>
    <row r="28" spans="1:14" ht="13.5">
      <c r="A28" s="9" t="s">
        <v>1044</v>
      </c>
      <c r="B28" s="9" t="s">
        <v>672</v>
      </c>
      <c r="C28" s="7" t="s">
        <v>150</v>
      </c>
      <c r="D28" s="53" t="s">
        <v>1490</v>
      </c>
      <c r="E28" s="9">
        <v>8</v>
      </c>
      <c r="F28" s="9" t="s">
        <v>1162</v>
      </c>
      <c r="G28" s="7" t="s">
        <v>7</v>
      </c>
      <c r="H28" s="54" t="s">
        <v>1198</v>
      </c>
      <c r="I28" s="9" t="s">
        <v>447</v>
      </c>
      <c r="J28" s="55">
        <v>512.31</v>
      </c>
      <c r="K28" s="56">
        <v>0.5006732673267327</v>
      </c>
      <c r="L28" s="55">
        <v>214.52</v>
      </c>
      <c r="M28" s="57">
        <v>206.62</v>
      </c>
      <c r="N28" s="57">
        <v>134.84</v>
      </c>
    </row>
    <row r="29" spans="1:14" ht="13.5">
      <c r="A29" s="9" t="s">
        <v>1044</v>
      </c>
      <c r="B29" s="9" t="s">
        <v>673</v>
      </c>
      <c r="C29" s="7" t="s">
        <v>130</v>
      </c>
      <c r="D29" s="53" t="s">
        <v>1505</v>
      </c>
      <c r="E29" s="9">
        <v>8</v>
      </c>
      <c r="F29" s="9" t="s">
        <v>1162</v>
      </c>
      <c r="G29" s="7" t="s">
        <v>7</v>
      </c>
      <c r="H29" s="54" t="s">
        <v>1198</v>
      </c>
      <c r="I29" s="9" t="s">
        <v>463</v>
      </c>
      <c r="J29" s="55">
        <v>342.35</v>
      </c>
      <c r="K29" s="56">
        <v>0.4803960396039604</v>
      </c>
      <c r="L29" s="55">
        <v>205.13</v>
      </c>
      <c r="M29" s="57">
        <v>180.06</v>
      </c>
      <c r="N29" s="57">
        <v>132.88</v>
      </c>
    </row>
    <row r="30" spans="1:14" ht="13.5">
      <c r="A30" s="9" t="s">
        <v>1045</v>
      </c>
      <c r="B30" s="9" t="s">
        <v>674</v>
      </c>
      <c r="C30" s="7" t="s">
        <v>147</v>
      </c>
      <c r="D30" s="53" t="s">
        <v>1516</v>
      </c>
      <c r="E30" s="9">
        <v>8</v>
      </c>
      <c r="F30" s="9" t="s">
        <v>1162</v>
      </c>
      <c r="G30" s="7" t="s">
        <v>7</v>
      </c>
      <c r="H30" s="54" t="s">
        <v>1198</v>
      </c>
      <c r="I30" s="9" t="s">
        <v>464</v>
      </c>
      <c r="J30" s="55">
        <v>295.18</v>
      </c>
      <c r="K30" s="56">
        <v>0.43033663366336633</v>
      </c>
      <c r="L30" s="55">
        <v>150.67</v>
      </c>
      <c r="M30" s="57">
        <v>185.55</v>
      </c>
      <c r="N30" s="57">
        <v>156.69</v>
      </c>
    </row>
    <row r="31" spans="1:14" ht="13.5">
      <c r="A31" s="9" t="s">
        <v>1045</v>
      </c>
      <c r="B31" s="9" t="s">
        <v>675</v>
      </c>
      <c r="C31" s="7" t="s">
        <v>148</v>
      </c>
      <c r="D31" s="53" t="s">
        <v>1435</v>
      </c>
      <c r="E31" s="9">
        <v>10</v>
      </c>
      <c r="F31" s="9" t="s">
        <v>1162</v>
      </c>
      <c r="G31" s="7" t="s">
        <v>7</v>
      </c>
      <c r="H31" s="54" t="s">
        <v>1198</v>
      </c>
      <c r="I31" s="9" t="s">
        <v>493</v>
      </c>
      <c r="J31" s="55">
        <v>253.79</v>
      </c>
      <c r="K31" s="56">
        <v>0.37774257425742575</v>
      </c>
      <c r="L31" s="55">
        <v>199.14</v>
      </c>
      <c r="M31" s="57">
        <v>215.47</v>
      </c>
      <c r="N31" s="57">
        <v>179.95</v>
      </c>
    </row>
    <row r="32" spans="1:14" ht="13.5">
      <c r="A32" s="9" t="s">
        <v>1046</v>
      </c>
      <c r="B32" s="9" t="s">
        <v>676</v>
      </c>
      <c r="C32" s="7" t="s">
        <v>131</v>
      </c>
      <c r="D32" s="53" t="s">
        <v>1520</v>
      </c>
      <c r="E32" s="9">
        <v>8</v>
      </c>
      <c r="F32" s="9" t="s">
        <v>1162</v>
      </c>
      <c r="G32" s="7" t="s">
        <v>7</v>
      </c>
      <c r="H32" s="54" t="s">
        <v>1198</v>
      </c>
      <c r="I32" s="9" t="s">
        <v>465</v>
      </c>
      <c r="J32" s="55">
        <v>403.57</v>
      </c>
      <c r="K32" s="56">
        <v>0.44166336633663367</v>
      </c>
      <c r="L32" s="55">
        <v>259.53</v>
      </c>
      <c r="M32" s="57">
        <v>240.45</v>
      </c>
      <c r="N32" s="57">
        <v>166.11</v>
      </c>
    </row>
    <row r="33" spans="1:14" ht="13.5">
      <c r="A33" s="9" t="s">
        <v>1046</v>
      </c>
      <c r="B33" s="9" t="s">
        <v>677</v>
      </c>
      <c r="C33" s="7" t="s">
        <v>132</v>
      </c>
      <c r="D33" s="53" t="s">
        <v>1441</v>
      </c>
      <c r="E33" s="9">
        <v>10</v>
      </c>
      <c r="F33" s="9" t="s">
        <v>1162</v>
      </c>
      <c r="G33" s="7" t="s">
        <v>7</v>
      </c>
      <c r="H33" s="54" t="s">
        <v>1200</v>
      </c>
      <c r="I33" s="9" t="s">
        <v>494</v>
      </c>
      <c r="J33" s="55">
        <v>741.88</v>
      </c>
      <c r="K33" s="56">
        <v>0.39231683168316833</v>
      </c>
      <c r="L33" s="55">
        <v>275.47</v>
      </c>
      <c r="M33" s="57">
        <v>242.54</v>
      </c>
      <c r="N33" s="57">
        <v>185.94</v>
      </c>
    </row>
    <row r="34" spans="1:14" ht="13.5">
      <c r="A34" s="9" t="s">
        <v>1047</v>
      </c>
      <c r="B34" s="9" t="s">
        <v>678</v>
      </c>
      <c r="C34" s="7" t="s">
        <v>133</v>
      </c>
      <c r="D34" s="53" t="s">
        <v>1448</v>
      </c>
      <c r="E34" s="9">
        <v>10</v>
      </c>
      <c r="F34" s="9" t="s">
        <v>1162</v>
      </c>
      <c r="G34" s="7" t="s">
        <v>7</v>
      </c>
      <c r="H34" s="54" t="s">
        <v>1198</v>
      </c>
      <c r="I34" s="9" t="s">
        <v>495</v>
      </c>
      <c r="J34" s="55">
        <v>321.09</v>
      </c>
      <c r="K34" s="56">
        <v>0.3859009900990099</v>
      </c>
      <c r="L34" s="55">
        <v>271.68</v>
      </c>
      <c r="M34" s="57">
        <v>225.97</v>
      </c>
      <c r="N34" s="57">
        <v>178.2</v>
      </c>
    </row>
    <row r="35" spans="1:14" ht="13.5">
      <c r="A35" s="9" t="s">
        <v>1047</v>
      </c>
      <c r="B35" s="9" t="s">
        <v>679</v>
      </c>
      <c r="C35" s="7" t="s">
        <v>1299</v>
      </c>
      <c r="D35" s="53" t="s">
        <v>1524</v>
      </c>
      <c r="E35" s="9">
        <v>8</v>
      </c>
      <c r="F35" s="9" t="s">
        <v>1162</v>
      </c>
      <c r="G35" s="7" t="s">
        <v>7</v>
      </c>
      <c r="H35" s="54" t="s">
        <v>1198</v>
      </c>
      <c r="I35" s="9" t="s">
        <v>466</v>
      </c>
      <c r="J35" s="55">
        <v>512.06</v>
      </c>
      <c r="K35" s="56">
        <v>0.43786138613861386</v>
      </c>
      <c r="L35" s="55">
        <v>241.98</v>
      </c>
      <c r="M35" s="57">
        <v>235.04</v>
      </c>
      <c r="N35" s="57">
        <v>155.15</v>
      </c>
    </row>
    <row r="36" spans="1:14" ht="13.5">
      <c r="A36" s="9" t="s">
        <v>1047</v>
      </c>
      <c r="B36" s="9" t="s">
        <v>680</v>
      </c>
      <c r="C36" s="7" t="s">
        <v>1299</v>
      </c>
      <c r="D36" s="53" t="s">
        <v>1431</v>
      </c>
      <c r="E36" s="9">
        <v>1</v>
      </c>
      <c r="F36" s="9" t="s">
        <v>1162</v>
      </c>
      <c r="G36" s="7" t="s">
        <v>7</v>
      </c>
      <c r="H36" s="54" t="s">
        <v>1198</v>
      </c>
      <c r="I36" s="9" t="s">
        <v>1685</v>
      </c>
      <c r="J36" s="55">
        <v>322.74</v>
      </c>
      <c r="K36" s="56">
        <v>0.43184158415841584</v>
      </c>
      <c r="L36" s="55">
        <v>148.27</v>
      </c>
      <c r="M36" s="57">
        <v>221.07</v>
      </c>
      <c r="N36" s="57">
        <v>157.5</v>
      </c>
    </row>
    <row r="37" spans="1:14" ht="13.5">
      <c r="A37" s="9" t="s">
        <v>1048</v>
      </c>
      <c r="B37" s="9" t="s">
        <v>681</v>
      </c>
      <c r="C37" s="7" t="s">
        <v>134</v>
      </c>
      <c r="D37" s="53" t="s">
        <v>1529</v>
      </c>
      <c r="E37" s="9">
        <v>8</v>
      </c>
      <c r="F37" s="9" t="s">
        <v>1162</v>
      </c>
      <c r="G37" s="7" t="s">
        <v>7</v>
      </c>
      <c r="H37" s="54" t="s">
        <v>1198</v>
      </c>
      <c r="I37" s="9" t="s">
        <v>467</v>
      </c>
      <c r="J37" s="55">
        <v>385.72</v>
      </c>
      <c r="K37" s="56">
        <v>0.4495841584158416</v>
      </c>
      <c r="L37" s="55">
        <v>273.84</v>
      </c>
      <c r="M37" s="57">
        <v>188.75</v>
      </c>
      <c r="N37" s="57">
        <v>160.48</v>
      </c>
    </row>
    <row r="38" spans="1:14" ht="13.5">
      <c r="A38" s="9" t="s">
        <v>1048</v>
      </c>
      <c r="B38" s="9" t="s">
        <v>682</v>
      </c>
      <c r="C38" s="7" t="s">
        <v>135</v>
      </c>
      <c r="D38" s="53" t="s">
        <v>1455</v>
      </c>
      <c r="E38" s="9">
        <v>10</v>
      </c>
      <c r="F38" s="9" t="s">
        <v>1162</v>
      </c>
      <c r="G38" s="7" t="s">
        <v>7</v>
      </c>
      <c r="H38" s="54" t="s">
        <v>1200</v>
      </c>
      <c r="I38" s="7" t="s">
        <v>625</v>
      </c>
      <c r="J38" s="55">
        <v>265.41</v>
      </c>
      <c r="K38" s="56">
        <v>0.29</v>
      </c>
      <c r="L38" s="55">
        <v>268.3</v>
      </c>
      <c r="M38" s="57">
        <v>205.9</v>
      </c>
      <c r="N38" s="57">
        <v>246.35</v>
      </c>
    </row>
    <row r="39" spans="1:14" ht="13.5">
      <c r="A39" s="9" t="s">
        <v>1049</v>
      </c>
      <c r="B39" s="9" t="s">
        <v>683</v>
      </c>
      <c r="C39" s="7" t="s">
        <v>151</v>
      </c>
      <c r="D39" s="53" t="s">
        <v>1543</v>
      </c>
      <c r="E39" s="9">
        <v>1</v>
      </c>
      <c r="F39" s="9" t="s">
        <v>1162</v>
      </c>
      <c r="G39" s="7" t="s">
        <v>7</v>
      </c>
      <c r="H39" s="54" t="s">
        <v>1198</v>
      </c>
      <c r="I39" s="9" t="s">
        <v>336</v>
      </c>
      <c r="J39" s="55">
        <v>260.38</v>
      </c>
      <c r="K39" s="56">
        <v>0.3534257425742574</v>
      </c>
      <c r="L39" s="55">
        <v>377.22</v>
      </c>
      <c r="M39" s="57">
        <v>210.04</v>
      </c>
      <c r="N39" s="57">
        <v>219.33</v>
      </c>
    </row>
    <row r="40" spans="1:14" ht="13.5">
      <c r="A40" s="9" t="s">
        <v>1050</v>
      </c>
      <c r="B40" s="9" t="s">
        <v>684</v>
      </c>
      <c r="C40" s="7" t="s">
        <v>1303</v>
      </c>
      <c r="D40" s="53" t="s">
        <v>1532</v>
      </c>
      <c r="E40" s="9">
        <v>1</v>
      </c>
      <c r="F40" s="9" t="s">
        <v>1162</v>
      </c>
      <c r="G40" s="7" t="s">
        <v>7</v>
      </c>
      <c r="H40" s="54" t="s">
        <v>1198</v>
      </c>
      <c r="I40" s="9" t="s">
        <v>334</v>
      </c>
      <c r="J40" s="55">
        <v>465.75</v>
      </c>
      <c r="K40" s="56">
        <v>0.4304950495049505</v>
      </c>
      <c r="L40" s="55">
        <v>260.51</v>
      </c>
      <c r="M40" s="57">
        <v>179.28</v>
      </c>
      <c r="N40" s="57">
        <v>168.93</v>
      </c>
    </row>
    <row r="41" spans="1:14" ht="13.5">
      <c r="A41" s="9" t="s">
        <v>1051</v>
      </c>
      <c r="B41" s="9" t="s">
        <v>685</v>
      </c>
      <c r="C41" s="7" t="s">
        <v>1307</v>
      </c>
      <c r="D41" s="53" t="s">
        <v>1538</v>
      </c>
      <c r="E41" s="9">
        <v>1</v>
      </c>
      <c r="F41" s="9" t="s">
        <v>1162</v>
      </c>
      <c r="G41" s="7" t="s">
        <v>7</v>
      </c>
      <c r="H41" s="54" t="s">
        <v>1198</v>
      </c>
      <c r="I41" s="9" t="s">
        <v>335</v>
      </c>
      <c r="J41" s="55">
        <v>306.14</v>
      </c>
      <c r="K41" s="56">
        <v>0.4373069306930693</v>
      </c>
      <c r="L41" s="55">
        <v>312.82</v>
      </c>
      <c r="M41" s="57">
        <v>226.58</v>
      </c>
      <c r="N41" s="57">
        <v>160.52</v>
      </c>
    </row>
    <row r="42" spans="1:14" ht="13.5">
      <c r="A42" s="9" t="s">
        <v>1051</v>
      </c>
      <c r="B42" s="9" t="s">
        <v>686</v>
      </c>
      <c r="C42" s="7" t="s">
        <v>10</v>
      </c>
      <c r="D42" s="53" t="s">
        <v>1469</v>
      </c>
      <c r="E42" s="9">
        <v>10</v>
      </c>
      <c r="F42" s="9" t="s">
        <v>1162</v>
      </c>
      <c r="G42" s="7" t="s">
        <v>7</v>
      </c>
      <c r="H42" s="54" t="s">
        <v>1199</v>
      </c>
      <c r="I42" s="9" t="s">
        <v>496</v>
      </c>
      <c r="J42" s="55">
        <v>378.81</v>
      </c>
      <c r="K42" s="56">
        <v>0.33354455445544556</v>
      </c>
      <c r="L42" s="55">
        <v>392.89</v>
      </c>
      <c r="M42" s="57">
        <v>270.85</v>
      </c>
      <c r="N42" s="57">
        <v>223.31</v>
      </c>
    </row>
    <row r="43" spans="1:14" ht="13.5">
      <c r="A43" s="9" t="s">
        <v>1052</v>
      </c>
      <c r="B43" s="9" t="s">
        <v>687</v>
      </c>
      <c r="C43" s="7" t="s">
        <v>136</v>
      </c>
      <c r="D43" s="53" t="s">
        <v>1535</v>
      </c>
      <c r="E43" s="9">
        <v>8</v>
      </c>
      <c r="F43" s="9" t="s">
        <v>1162</v>
      </c>
      <c r="G43" s="7" t="s">
        <v>7</v>
      </c>
      <c r="H43" s="54" t="s">
        <v>1198</v>
      </c>
      <c r="I43" s="9" t="s">
        <v>468</v>
      </c>
      <c r="J43" s="55">
        <v>424.86</v>
      </c>
      <c r="K43" s="56">
        <v>0.41005940594059404</v>
      </c>
      <c r="L43" s="55">
        <v>287</v>
      </c>
      <c r="M43" s="57">
        <v>212.37</v>
      </c>
      <c r="N43" s="57">
        <v>178.32</v>
      </c>
    </row>
    <row r="44" spans="1:14" ht="13.5">
      <c r="A44" s="9" t="s">
        <v>1052</v>
      </c>
      <c r="B44" s="9" t="s">
        <v>688</v>
      </c>
      <c r="C44" s="7" t="s">
        <v>137</v>
      </c>
      <c r="D44" s="53" t="s">
        <v>1475</v>
      </c>
      <c r="E44" s="9">
        <v>10</v>
      </c>
      <c r="F44" s="9" t="s">
        <v>1162</v>
      </c>
      <c r="G44" s="7" t="s">
        <v>7</v>
      </c>
      <c r="H44" s="54" t="s">
        <v>1198</v>
      </c>
      <c r="I44" s="9" t="s">
        <v>497</v>
      </c>
      <c r="J44" s="55">
        <v>362.59</v>
      </c>
      <c r="K44" s="56">
        <v>0.37742574257425743</v>
      </c>
      <c r="L44" s="55">
        <v>214.38</v>
      </c>
      <c r="M44" s="57">
        <v>163.22</v>
      </c>
      <c r="N44" s="57">
        <v>177.59</v>
      </c>
    </row>
    <row r="45" spans="1:14" ht="13.5">
      <c r="A45" s="9" t="s">
        <v>1053</v>
      </c>
      <c r="B45" s="9" t="s">
        <v>689</v>
      </c>
      <c r="C45" s="7" t="s">
        <v>1309</v>
      </c>
      <c r="D45" s="53" t="s">
        <v>1540</v>
      </c>
      <c r="E45" s="9">
        <v>8</v>
      </c>
      <c r="F45" s="9" t="s">
        <v>1162</v>
      </c>
      <c r="G45" s="7" t="s">
        <v>7</v>
      </c>
      <c r="H45" s="54" t="s">
        <v>1198</v>
      </c>
      <c r="I45" s="9" t="s">
        <v>469</v>
      </c>
      <c r="J45" s="55">
        <v>330.41</v>
      </c>
      <c r="K45" s="56">
        <v>0.3981782178217822</v>
      </c>
      <c r="L45" s="55">
        <v>223</v>
      </c>
      <c r="M45" s="57">
        <v>190.89</v>
      </c>
      <c r="N45" s="57">
        <v>163.95</v>
      </c>
    </row>
    <row r="46" spans="1:14" ht="13.5">
      <c r="A46" s="9" t="s">
        <v>1053</v>
      </c>
      <c r="B46" s="9" t="s">
        <v>690</v>
      </c>
      <c r="C46" s="7" t="s">
        <v>1309</v>
      </c>
      <c r="D46" s="53" t="s">
        <v>1438</v>
      </c>
      <c r="E46" s="9">
        <v>1</v>
      </c>
      <c r="F46" s="9" t="s">
        <v>1162</v>
      </c>
      <c r="G46" s="7" t="s">
        <v>7</v>
      </c>
      <c r="H46" s="54" t="s">
        <v>1198</v>
      </c>
      <c r="I46" s="9" t="s">
        <v>323</v>
      </c>
      <c r="J46" s="55">
        <v>323.54</v>
      </c>
      <c r="K46" s="56">
        <v>0.48895049504950494</v>
      </c>
      <c r="L46" s="55">
        <v>196.67</v>
      </c>
      <c r="M46" s="57">
        <v>198.64</v>
      </c>
      <c r="N46" s="57">
        <v>129.57</v>
      </c>
    </row>
    <row r="47" spans="1:14" ht="13.5">
      <c r="A47" s="9" t="s">
        <v>1054</v>
      </c>
      <c r="B47" s="9" t="s">
        <v>691</v>
      </c>
      <c r="C47" s="7" t="s">
        <v>11</v>
      </c>
      <c r="D47" s="53" t="s">
        <v>1639</v>
      </c>
      <c r="E47" s="9">
        <v>8</v>
      </c>
      <c r="F47" s="9" t="s">
        <v>1162</v>
      </c>
      <c r="G47" s="7" t="s">
        <v>7</v>
      </c>
      <c r="H47" s="54" t="s">
        <v>1198</v>
      </c>
      <c r="I47" s="9" t="s">
        <v>480</v>
      </c>
      <c r="J47" s="55">
        <v>357.46</v>
      </c>
      <c r="K47" s="56">
        <v>0.4079207920792079</v>
      </c>
      <c r="L47" s="55">
        <v>209.59</v>
      </c>
      <c r="M47" s="57">
        <v>181.68</v>
      </c>
      <c r="N47" s="57">
        <v>168.48</v>
      </c>
    </row>
    <row r="48" spans="1:14" ht="13.5">
      <c r="A48" s="9" t="s">
        <v>1055</v>
      </c>
      <c r="B48" s="9" t="s">
        <v>692</v>
      </c>
      <c r="C48" s="7" t="s">
        <v>1312</v>
      </c>
      <c r="D48" s="53" t="s">
        <v>1563</v>
      </c>
      <c r="E48" s="9">
        <v>1</v>
      </c>
      <c r="F48" s="9" t="s">
        <v>1162</v>
      </c>
      <c r="G48" s="7" t="s">
        <v>7</v>
      </c>
      <c r="H48" s="54" t="s">
        <v>1198</v>
      </c>
      <c r="I48" s="9" t="s">
        <v>339</v>
      </c>
      <c r="J48" s="55">
        <v>372.47</v>
      </c>
      <c r="K48" s="56">
        <v>0.41504950495049503</v>
      </c>
      <c r="L48" s="55">
        <v>301.82</v>
      </c>
      <c r="M48" s="57">
        <v>207.9</v>
      </c>
      <c r="N48" s="57">
        <v>184.39</v>
      </c>
    </row>
    <row r="49" spans="1:14" ht="13.5">
      <c r="A49" s="9" t="s">
        <v>1056</v>
      </c>
      <c r="B49" s="9" t="s">
        <v>693</v>
      </c>
      <c r="C49" s="7" t="s">
        <v>1314</v>
      </c>
      <c r="D49" s="53" t="s">
        <v>1473</v>
      </c>
      <c r="E49" s="9">
        <v>1</v>
      </c>
      <c r="F49" s="9" t="s">
        <v>1162</v>
      </c>
      <c r="G49" s="7" t="s">
        <v>7</v>
      </c>
      <c r="H49" s="54" t="s">
        <v>1198</v>
      </c>
      <c r="I49" s="9" t="s">
        <v>328</v>
      </c>
      <c r="J49" s="55">
        <v>357.74</v>
      </c>
      <c r="K49" s="56">
        <v>0.4648712871287129</v>
      </c>
      <c r="L49" s="55">
        <v>227.29</v>
      </c>
      <c r="M49" s="57">
        <v>193.49</v>
      </c>
      <c r="N49" s="57">
        <v>147.75</v>
      </c>
    </row>
    <row r="50" spans="1:14" ht="13.5">
      <c r="A50" s="9" t="s">
        <v>1056</v>
      </c>
      <c r="B50" s="9" t="s">
        <v>694</v>
      </c>
      <c r="C50" s="7" t="s">
        <v>12</v>
      </c>
      <c r="D50" s="53" t="s">
        <v>1644</v>
      </c>
      <c r="E50" s="9">
        <v>8</v>
      </c>
      <c r="F50" s="9" t="s">
        <v>1162</v>
      </c>
      <c r="G50" s="7" t="s">
        <v>7</v>
      </c>
      <c r="H50" s="54" t="s">
        <v>1198</v>
      </c>
      <c r="I50" s="9" t="s">
        <v>481</v>
      </c>
      <c r="J50" s="55">
        <v>533.16</v>
      </c>
      <c r="K50" s="56">
        <v>0.4441980198019802</v>
      </c>
      <c r="L50" s="55">
        <v>270.56</v>
      </c>
      <c r="M50" s="57">
        <v>249.41</v>
      </c>
      <c r="N50" s="57">
        <v>163.85</v>
      </c>
    </row>
    <row r="51" spans="1:14" ht="13.5">
      <c r="A51" s="9" t="s">
        <v>1057</v>
      </c>
      <c r="B51" s="9" t="s">
        <v>695</v>
      </c>
      <c r="C51" s="7" t="s">
        <v>13</v>
      </c>
      <c r="D51" s="53" t="s">
        <v>1547</v>
      </c>
      <c r="E51" s="9">
        <v>8</v>
      </c>
      <c r="F51" s="9" t="s">
        <v>1162</v>
      </c>
      <c r="G51" s="7" t="s">
        <v>7</v>
      </c>
      <c r="H51" s="54" t="s">
        <v>1198</v>
      </c>
      <c r="I51" s="9" t="s">
        <v>470</v>
      </c>
      <c r="J51" s="55">
        <v>338.62</v>
      </c>
      <c r="K51" s="56">
        <v>0.42297029702970296</v>
      </c>
      <c r="L51" s="55">
        <v>196.57</v>
      </c>
      <c r="M51" s="57">
        <v>168.31</v>
      </c>
      <c r="N51" s="57">
        <v>155.21</v>
      </c>
    </row>
    <row r="52" spans="1:14" ht="13.5">
      <c r="A52" s="9" t="s">
        <v>1058</v>
      </c>
      <c r="B52" s="9" t="s">
        <v>696</v>
      </c>
      <c r="C52" s="7" t="s">
        <v>14</v>
      </c>
      <c r="D52" s="53" t="s">
        <v>1413</v>
      </c>
      <c r="E52" s="9">
        <v>4</v>
      </c>
      <c r="F52" s="9" t="s">
        <v>1162</v>
      </c>
      <c r="G52" s="7" t="s">
        <v>7</v>
      </c>
      <c r="H52" s="54" t="s">
        <v>1198</v>
      </c>
      <c r="I52" s="9" t="s">
        <v>378</v>
      </c>
      <c r="J52" s="55">
        <v>299.62</v>
      </c>
      <c r="K52" s="56">
        <v>0.4483960396039604</v>
      </c>
      <c r="L52" s="55">
        <v>182.27</v>
      </c>
      <c r="M52" s="57">
        <v>198.54</v>
      </c>
      <c r="N52" s="57">
        <v>154.27</v>
      </c>
    </row>
    <row r="53" spans="1:14" ht="13.5">
      <c r="A53" s="9" t="s">
        <v>1059</v>
      </c>
      <c r="B53" s="9" t="s">
        <v>697</v>
      </c>
      <c r="C53" s="7" t="s">
        <v>15</v>
      </c>
      <c r="D53" s="53" t="s">
        <v>1417</v>
      </c>
      <c r="E53" s="9">
        <v>4</v>
      </c>
      <c r="F53" s="9" t="s">
        <v>1162</v>
      </c>
      <c r="G53" s="7" t="s">
        <v>7</v>
      </c>
      <c r="H53" s="54" t="s">
        <v>1198</v>
      </c>
      <c r="I53" s="9" t="s">
        <v>379</v>
      </c>
      <c r="J53" s="55">
        <v>357.58</v>
      </c>
      <c r="K53" s="56">
        <v>0.3557227722772277</v>
      </c>
      <c r="L53" s="55">
        <v>200.36</v>
      </c>
      <c r="M53" s="57">
        <v>215.39</v>
      </c>
      <c r="N53" s="57">
        <v>210.79</v>
      </c>
    </row>
    <row r="54" spans="1:14" ht="13.5">
      <c r="A54" s="9" t="s">
        <v>1060</v>
      </c>
      <c r="B54" s="9" t="s">
        <v>698</v>
      </c>
      <c r="C54" s="7" t="s">
        <v>16</v>
      </c>
      <c r="D54" s="53" t="s">
        <v>1423</v>
      </c>
      <c r="E54" s="9">
        <v>4</v>
      </c>
      <c r="F54" s="9" t="s">
        <v>1162</v>
      </c>
      <c r="G54" s="7" t="s">
        <v>7</v>
      </c>
      <c r="H54" s="54" t="s">
        <v>1198</v>
      </c>
      <c r="I54" s="9" t="s">
        <v>380</v>
      </c>
      <c r="J54" s="55">
        <v>342.97</v>
      </c>
      <c r="K54" s="56">
        <v>0.36974257425742574</v>
      </c>
      <c r="L54" s="55">
        <v>227.47</v>
      </c>
      <c r="M54" s="57">
        <v>192.39</v>
      </c>
      <c r="N54" s="57">
        <v>203.72</v>
      </c>
    </row>
    <row r="55" spans="1:14" ht="13.5">
      <c r="A55" s="9" t="s">
        <v>1060</v>
      </c>
      <c r="B55" s="9" t="s">
        <v>699</v>
      </c>
      <c r="C55" s="7" t="s">
        <v>17</v>
      </c>
      <c r="D55" s="53" t="s">
        <v>1428</v>
      </c>
      <c r="E55" s="9">
        <v>4</v>
      </c>
      <c r="F55" s="9" t="s">
        <v>1162</v>
      </c>
      <c r="G55" s="7" t="s">
        <v>7</v>
      </c>
      <c r="H55" s="54" t="s">
        <v>1198</v>
      </c>
      <c r="I55" s="9" t="s">
        <v>381</v>
      </c>
      <c r="J55" s="55">
        <v>358.07</v>
      </c>
      <c r="K55" s="56">
        <v>0.31485148514851485</v>
      </c>
      <c r="L55" s="55">
        <v>186.6</v>
      </c>
      <c r="M55" s="57">
        <v>288.77</v>
      </c>
      <c r="N55" s="57">
        <v>255.33</v>
      </c>
    </row>
    <row r="56" spans="1:14" ht="13.5">
      <c r="A56" s="9" t="s">
        <v>1061</v>
      </c>
      <c r="B56" s="9" t="s">
        <v>700</v>
      </c>
      <c r="C56" s="7" t="s">
        <v>18</v>
      </c>
      <c r="D56" s="53" t="s">
        <v>1433</v>
      </c>
      <c r="E56" s="9">
        <v>4</v>
      </c>
      <c r="F56" s="9" t="s">
        <v>1162</v>
      </c>
      <c r="G56" s="7" t="s">
        <v>7</v>
      </c>
      <c r="H56" s="54" t="s">
        <v>1198</v>
      </c>
      <c r="I56" s="9" t="s">
        <v>382</v>
      </c>
      <c r="J56" s="55">
        <v>409.44</v>
      </c>
      <c r="K56" s="56">
        <v>0.4011881188118812</v>
      </c>
      <c r="L56" s="55">
        <v>80.62</v>
      </c>
      <c r="M56" s="57">
        <v>183.89</v>
      </c>
      <c r="N56" s="57">
        <v>181.4</v>
      </c>
    </row>
    <row r="57" spans="1:14" ht="13.5">
      <c r="A57" s="9" t="s">
        <v>1062</v>
      </c>
      <c r="B57" s="9" t="s">
        <v>701</v>
      </c>
      <c r="C57" s="7" t="s">
        <v>19</v>
      </c>
      <c r="D57" s="53" t="s">
        <v>1440</v>
      </c>
      <c r="E57" s="9">
        <v>4</v>
      </c>
      <c r="F57" s="9" t="s">
        <v>1162</v>
      </c>
      <c r="G57" s="7" t="s">
        <v>7</v>
      </c>
      <c r="H57" s="54" t="s">
        <v>1198</v>
      </c>
      <c r="I57" s="9" t="s">
        <v>383</v>
      </c>
      <c r="J57" s="55">
        <v>390.97</v>
      </c>
      <c r="K57" s="56">
        <v>0.39564356435643566</v>
      </c>
      <c r="L57" s="55">
        <v>196.62</v>
      </c>
      <c r="M57" s="57">
        <v>172.62</v>
      </c>
      <c r="N57" s="57">
        <v>180.25</v>
      </c>
    </row>
    <row r="58" spans="1:14" ht="13.5">
      <c r="A58" s="9" t="s">
        <v>1063</v>
      </c>
      <c r="B58" s="9" t="s">
        <v>702</v>
      </c>
      <c r="C58" s="7" t="s">
        <v>20</v>
      </c>
      <c r="D58" s="53" t="s">
        <v>1446</v>
      </c>
      <c r="E58" s="9">
        <v>4</v>
      </c>
      <c r="F58" s="9" t="s">
        <v>1162</v>
      </c>
      <c r="G58" s="7" t="s">
        <v>7</v>
      </c>
      <c r="H58" s="54" t="s">
        <v>1198</v>
      </c>
      <c r="I58" s="9" t="s">
        <v>384</v>
      </c>
      <c r="J58" s="55">
        <v>364.61</v>
      </c>
      <c r="K58" s="56">
        <v>0.3709306930693069</v>
      </c>
      <c r="L58" s="55">
        <v>212.13</v>
      </c>
      <c r="M58" s="57">
        <v>168.21</v>
      </c>
      <c r="N58" s="57">
        <v>190.11</v>
      </c>
    </row>
    <row r="59" spans="1:14" ht="13.5">
      <c r="A59" s="9" t="s">
        <v>1064</v>
      </c>
      <c r="B59" s="9" t="s">
        <v>703</v>
      </c>
      <c r="C59" s="7" t="s">
        <v>21</v>
      </c>
      <c r="D59" s="53" t="s">
        <v>1453</v>
      </c>
      <c r="E59" s="9">
        <v>4</v>
      </c>
      <c r="F59" s="9" t="s">
        <v>1162</v>
      </c>
      <c r="G59" s="7" t="s">
        <v>7</v>
      </c>
      <c r="H59" s="54" t="s">
        <v>1198</v>
      </c>
      <c r="I59" s="9" t="s">
        <v>385</v>
      </c>
      <c r="J59" s="55">
        <v>389.41</v>
      </c>
      <c r="K59" s="56">
        <v>0.441980198019802</v>
      </c>
      <c r="L59" s="55">
        <v>47.22</v>
      </c>
      <c r="M59" s="57">
        <v>187.74</v>
      </c>
      <c r="N59" s="57">
        <v>161.08</v>
      </c>
    </row>
    <row r="60" spans="1:14" ht="13.5">
      <c r="A60" s="9" t="s">
        <v>1065</v>
      </c>
      <c r="B60" s="9" t="s">
        <v>704</v>
      </c>
      <c r="C60" s="7" t="s">
        <v>22</v>
      </c>
      <c r="D60" s="53" t="s">
        <v>1461</v>
      </c>
      <c r="E60" s="9">
        <v>4</v>
      </c>
      <c r="F60" s="9" t="s">
        <v>1162</v>
      </c>
      <c r="G60" s="7" t="s">
        <v>7</v>
      </c>
      <c r="H60" s="54" t="s">
        <v>1198</v>
      </c>
      <c r="I60" s="9" t="s">
        <v>386</v>
      </c>
      <c r="J60" s="55">
        <v>288.97</v>
      </c>
      <c r="K60" s="56">
        <v>0.4139405940594059</v>
      </c>
      <c r="L60" s="55">
        <v>134.44</v>
      </c>
      <c r="M60" s="57">
        <v>165.01</v>
      </c>
      <c r="N60" s="57">
        <v>159.85</v>
      </c>
    </row>
    <row r="61" spans="1:14" ht="13.5">
      <c r="A61" s="9" t="s">
        <v>1066</v>
      </c>
      <c r="B61" s="9" t="s">
        <v>705</v>
      </c>
      <c r="C61" s="7" t="s">
        <v>23</v>
      </c>
      <c r="D61" s="53" t="s">
        <v>1467</v>
      </c>
      <c r="E61" s="9">
        <v>4</v>
      </c>
      <c r="F61" s="9" t="s">
        <v>1162</v>
      </c>
      <c r="G61" s="7" t="s">
        <v>7</v>
      </c>
      <c r="H61" s="54" t="s">
        <v>1198</v>
      </c>
      <c r="I61" s="9" t="s">
        <v>387</v>
      </c>
      <c r="J61" s="55">
        <v>357.14</v>
      </c>
      <c r="K61" s="56">
        <v>0.3775049504950495</v>
      </c>
      <c r="L61" s="55">
        <v>368.72</v>
      </c>
      <c r="M61" s="57">
        <v>212.24</v>
      </c>
      <c r="N61" s="57">
        <v>209.23</v>
      </c>
    </row>
    <row r="62" spans="1:14" ht="13.5">
      <c r="A62" s="9" t="s">
        <v>1067</v>
      </c>
      <c r="B62" s="9" t="s">
        <v>706</v>
      </c>
      <c r="C62" s="7" t="s">
        <v>24</v>
      </c>
      <c r="D62" s="53" t="s">
        <v>1474</v>
      </c>
      <c r="E62" s="9">
        <v>4</v>
      </c>
      <c r="F62" s="9" t="s">
        <v>1162</v>
      </c>
      <c r="G62" s="7" t="s">
        <v>7</v>
      </c>
      <c r="H62" s="54" t="s">
        <v>1198</v>
      </c>
      <c r="I62" s="9" t="s">
        <v>388</v>
      </c>
      <c r="J62" s="55">
        <v>390.18</v>
      </c>
      <c r="K62" s="56">
        <v>0.3767920792079208</v>
      </c>
      <c r="L62" s="55">
        <v>433.04</v>
      </c>
      <c r="M62" s="57">
        <v>190.42</v>
      </c>
      <c r="N62" s="57">
        <v>174.27</v>
      </c>
    </row>
    <row r="63" spans="1:14" ht="13.5">
      <c r="A63" s="9" t="s">
        <v>1068</v>
      </c>
      <c r="B63" s="9" t="s">
        <v>707</v>
      </c>
      <c r="C63" s="7" t="s">
        <v>25</v>
      </c>
      <c r="D63" s="53" t="s">
        <v>1482</v>
      </c>
      <c r="E63" s="9">
        <v>4</v>
      </c>
      <c r="F63" s="9" t="s">
        <v>1162</v>
      </c>
      <c r="G63" s="7" t="s">
        <v>7</v>
      </c>
      <c r="H63" s="54" t="s">
        <v>1198</v>
      </c>
      <c r="I63" s="9" t="s">
        <v>389</v>
      </c>
      <c r="J63" s="55">
        <v>289.51</v>
      </c>
      <c r="K63" s="56">
        <v>0.36396039603960395</v>
      </c>
      <c r="L63" s="55">
        <v>229.42</v>
      </c>
      <c r="M63" s="57">
        <v>188.99</v>
      </c>
      <c r="N63" s="57">
        <v>185.76</v>
      </c>
    </row>
    <row r="64" spans="1:14" ht="13.5">
      <c r="A64" s="9" t="s">
        <v>1069</v>
      </c>
      <c r="B64" s="9" t="s">
        <v>708</v>
      </c>
      <c r="C64" s="7" t="s">
        <v>26</v>
      </c>
      <c r="D64" s="53" t="s">
        <v>1489</v>
      </c>
      <c r="E64" s="9">
        <v>4</v>
      </c>
      <c r="F64" s="9" t="s">
        <v>1162</v>
      </c>
      <c r="G64" s="7" t="s">
        <v>7</v>
      </c>
      <c r="H64" s="54" t="s">
        <v>1198</v>
      </c>
      <c r="I64" s="9" t="s">
        <v>390</v>
      </c>
      <c r="J64" s="55">
        <v>232.2</v>
      </c>
      <c r="K64" s="56">
        <v>0.4507722772277228</v>
      </c>
      <c r="L64" s="55">
        <v>187.52</v>
      </c>
      <c r="M64" s="57">
        <v>155.07</v>
      </c>
      <c r="N64" s="57">
        <v>150.11</v>
      </c>
    </row>
    <row r="65" spans="1:14" ht="13.5">
      <c r="A65" s="9" t="s">
        <v>1070</v>
      </c>
      <c r="B65" s="9" t="s">
        <v>709</v>
      </c>
      <c r="C65" s="7" t="s">
        <v>27</v>
      </c>
      <c r="D65" s="53" t="s">
        <v>1497</v>
      </c>
      <c r="E65" s="9">
        <v>4</v>
      </c>
      <c r="F65" s="9" t="s">
        <v>1162</v>
      </c>
      <c r="G65" s="7" t="s">
        <v>7</v>
      </c>
      <c r="H65" s="54" t="s">
        <v>1198</v>
      </c>
      <c r="I65" s="9" t="s">
        <v>391</v>
      </c>
      <c r="J65" s="55">
        <v>309.66</v>
      </c>
      <c r="K65" s="56">
        <v>0.3310891089108911</v>
      </c>
      <c r="L65" s="55">
        <v>293.23</v>
      </c>
      <c r="M65" s="57">
        <v>175.91</v>
      </c>
      <c r="N65" s="57">
        <v>206.88</v>
      </c>
    </row>
    <row r="66" spans="1:14" ht="13.5">
      <c r="A66" s="9" t="s">
        <v>1071</v>
      </c>
      <c r="B66" s="9" t="s">
        <v>710</v>
      </c>
      <c r="C66" s="7" t="s">
        <v>28</v>
      </c>
      <c r="D66" s="53" t="s">
        <v>1504</v>
      </c>
      <c r="E66" s="9">
        <v>4</v>
      </c>
      <c r="F66" s="9" t="s">
        <v>1162</v>
      </c>
      <c r="G66" s="7" t="s">
        <v>7</v>
      </c>
      <c r="H66" s="54" t="s">
        <v>1198</v>
      </c>
      <c r="I66" s="9" t="s">
        <v>392</v>
      </c>
      <c r="J66" s="55">
        <v>362.23</v>
      </c>
      <c r="K66" s="56">
        <v>0.4139405940594059</v>
      </c>
      <c r="L66" s="55">
        <v>199.86</v>
      </c>
      <c r="M66" s="57">
        <v>154.56</v>
      </c>
      <c r="N66" s="57">
        <v>167.77</v>
      </c>
    </row>
    <row r="67" spans="1:14" ht="13.5">
      <c r="A67" s="9" t="s">
        <v>1071</v>
      </c>
      <c r="B67" s="9" t="s">
        <v>711</v>
      </c>
      <c r="C67" s="7" t="s">
        <v>168</v>
      </c>
      <c r="D67" s="53" t="s">
        <v>1484</v>
      </c>
      <c r="E67" s="9">
        <v>10</v>
      </c>
      <c r="F67" s="9" t="s">
        <v>1162</v>
      </c>
      <c r="G67" s="7" t="s">
        <v>7</v>
      </c>
      <c r="H67" s="54" t="s">
        <v>1198</v>
      </c>
      <c r="I67" s="9" t="s">
        <v>498</v>
      </c>
      <c r="J67" s="55">
        <v>371.29</v>
      </c>
      <c r="K67" s="56">
        <v>0.3874851485148515</v>
      </c>
      <c r="L67" s="55">
        <v>315.2</v>
      </c>
      <c r="M67" s="57">
        <v>170.93</v>
      </c>
      <c r="N67" s="57">
        <v>177.38</v>
      </c>
    </row>
    <row r="68" spans="1:14" ht="13.5">
      <c r="A68" s="9" t="s">
        <v>1072</v>
      </c>
      <c r="B68" s="9" t="s">
        <v>712</v>
      </c>
      <c r="C68" s="7" t="s">
        <v>29</v>
      </c>
      <c r="D68" s="53" t="s">
        <v>1511</v>
      </c>
      <c r="E68" s="9">
        <v>4</v>
      </c>
      <c r="F68" s="9" t="s">
        <v>1162</v>
      </c>
      <c r="G68" s="7" t="s">
        <v>7</v>
      </c>
      <c r="H68" s="54" t="s">
        <v>1198</v>
      </c>
      <c r="I68" s="9" t="s">
        <v>393</v>
      </c>
      <c r="J68" s="55">
        <v>331.31</v>
      </c>
      <c r="K68" s="56">
        <v>0.3962772277227723</v>
      </c>
      <c r="L68" s="55">
        <v>275.98</v>
      </c>
      <c r="M68" s="57">
        <v>182.87</v>
      </c>
      <c r="N68" s="57">
        <v>183.48</v>
      </c>
    </row>
    <row r="69" spans="1:14" ht="13.5">
      <c r="A69" s="9" t="s">
        <v>1073</v>
      </c>
      <c r="B69" s="9" t="s">
        <v>713</v>
      </c>
      <c r="C69" s="7" t="s">
        <v>30</v>
      </c>
      <c r="D69" s="53" t="s">
        <v>1515</v>
      </c>
      <c r="E69" s="9">
        <v>4</v>
      </c>
      <c r="F69" s="9" t="s">
        <v>1162</v>
      </c>
      <c r="G69" s="7" t="s">
        <v>7</v>
      </c>
      <c r="H69" s="54" t="s">
        <v>1198</v>
      </c>
      <c r="I69" s="9" t="s">
        <v>394</v>
      </c>
      <c r="J69" s="55">
        <v>347.42</v>
      </c>
      <c r="K69" s="56">
        <v>0.369980198019802</v>
      </c>
      <c r="L69" s="55">
        <v>298.14</v>
      </c>
      <c r="M69" s="57">
        <v>179.74</v>
      </c>
      <c r="N69" s="57">
        <v>187.65</v>
      </c>
    </row>
    <row r="70" spans="1:14" ht="13.5">
      <c r="A70" s="9" t="s">
        <v>1074</v>
      </c>
      <c r="B70" s="9" t="s">
        <v>714</v>
      </c>
      <c r="C70" s="7" t="s">
        <v>138</v>
      </c>
      <c r="D70" s="53" t="s">
        <v>1519</v>
      </c>
      <c r="E70" s="9">
        <v>4</v>
      </c>
      <c r="F70" s="9" t="s">
        <v>1162</v>
      </c>
      <c r="G70" s="7" t="s">
        <v>7</v>
      </c>
      <c r="H70" s="54" t="s">
        <v>1198</v>
      </c>
      <c r="I70" s="9" t="s">
        <v>395</v>
      </c>
      <c r="J70" s="55">
        <v>349.83</v>
      </c>
      <c r="K70" s="56">
        <v>0.3874059405940594</v>
      </c>
      <c r="L70" s="55">
        <v>371.71</v>
      </c>
      <c r="M70" s="57">
        <v>171.08</v>
      </c>
      <c r="N70" s="57">
        <v>188.28</v>
      </c>
    </row>
    <row r="71" spans="1:14" ht="13.5">
      <c r="A71" s="9" t="s">
        <v>1075</v>
      </c>
      <c r="B71" s="9" t="s">
        <v>715</v>
      </c>
      <c r="C71" s="7" t="s">
        <v>31</v>
      </c>
      <c r="D71" s="53" t="s">
        <v>1523</v>
      </c>
      <c r="E71" s="9">
        <v>4</v>
      </c>
      <c r="F71" s="9" t="s">
        <v>1162</v>
      </c>
      <c r="G71" s="7" t="s">
        <v>7</v>
      </c>
      <c r="H71" s="54" t="s">
        <v>1198</v>
      </c>
      <c r="I71" s="9" t="s">
        <v>396</v>
      </c>
      <c r="J71" s="55">
        <v>321.81</v>
      </c>
      <c r="K71" s="56">
        <v>0.4254257425742574</v>
      </c>
      <c r="L71" s="55">
        <v>313.34</v>
      </c>
      <c r="M71" s="57">
        <v>219.38</v>
      </c>
      <c r="N71" s="57">
        <v>163.45</v>
      </c>
    </row>
    <row r="72" spans="1:14" ht="13.5">
      <c r="A72" s="9" t="s">
        <v>1076</v>
      </c>
      <c r="B72" s="9" t="s">
        <v>716</v>
      </c>
      <c r="C72" s="7" t="s">
        <v>162</v>
      </c>
      <c r="D72" s="53" t="s">
        <v>1528</v>
      </c>
      <c r="E72" s="9">
        <v>4</v>
      </c>
      <c r="F72" s="9" t="s">
        <v>1162</v>
      </c>
      <c r="G72" s="7" t="s">
        <v>7</v>
      </c>
      <c r="H72" s="54" t="s">
        <v>1198</v>
      </c>
      <c r="I72" s="9" t="s">
        <v>397</v>
      </c>
      <c r="J72" s="55">
        <v>323.16</v>
      </c>
      <c r="K72" s="56">
        <v>0.4255841584158416</v>
      </c>
      <c r="L72" s="55">
        <v>352.42</v>
      </c>
      <c r="M72" s="57">
        <v>167.1</v>
      </c>
      <c r="N72" s="57">
        <v>172.8</v>
      </c>
    </row>
    <row r="73" spans="1:14" ht="13.5">
      <c r="A73" s="9" t="s">
        <v>1077</v>
      </c>
      <c r="B73" s="9" t="s">
        <v>717</v>
      </c>
      <c r="C73" s="7" t="s">
        <v>32</v>
      </c>
      <c r="D73" s="53" t="s">
        <v>1534</v>
      </c>
      <c r="E73" s="9">
        <v>4</v>
      </c>
      <c r="F73" s="9" t="s">
        <v>1162</v>
      </c>
      <c r="G73" s="7" t="s">
        <v>7</v>
      </c>
      <c r="H73" s="54" t="s">
        <v>1198</v>
      </c>
      <c r="I73" s="9" t="s">
        <v>398</v>
      </c>
      <c r="J73" s="55">
        <v>355.39</v>
      </c>
      <c r="K73" s="56">
        <v>0.42906930693069306</v>
      </c>
      <c r="L73" s="55">
        <v>255.83</v>
      </c>
      <c r="M73" s="57">
        <v>158.57</v>
      </c>
      <c r="N73" s="57">
        <v>156.85</v>
      </c>
    </row>
    <row r="74" spans="1:14" ht="13.5">
      <c r="A74" s="9" t="s">
        <v>1078</v>
      </c>
      <c r="B74" s="9" t="s">
        <v>718</v>
      </c>
      <c r="C74" s="7" t="s">
        <v>33</v>
      </c>
      <c r="D74" s="53" t="s">
        <v>1539</v>
      </c>
      <c r="E74" s="9">
        <v>4</v>
      </c>
      <c r="F74" s="9" t="s">
        <v>1162</v>
      </c>
      <c r="G74" s="7" t="s">
        <v>7</v>
      </c>
      <c r="H74" s="54" t="s">
        <v>1198</v>
      </c>
      <c r="I74" s="9" t="s">
        <v>399</v>
      </c>
      <c r="J74" s="55">
        <v>406.09</v>
      </c>
      <c r="K74" s="56">
        <v>0.371009900990099</v>
      </c>
      <c r="L74" s="55">
        <v>122.45</v>
      </c>
      <c r="M74" s="57">
        <v>226.29</v>
      </c>
      <c r="N74" s="57">
        <v>208.01</v>
      </c>
    </row>
    <row r="75" spans="1:14" ht="13.5">
      <c r="A75" s="9" t="s">
        <v>1079</v>
      </c>
      <c r="B75" s="9" t="s">
        <v>719</v>
      </c>
      <c r="C75" s="7" t="s">
        <v>163</v>
      </c>
      <c r="D75" s="53" t="s">
        <v>1546</v>
      </c>
      <c r="E75" s="9">
        <v>4</v>
      </c>
      <c r="F75" s="9" t="s">
        <v>1162</v>
      </c>
      <c r="G75" s="7" t="s">
        <v>7</v>
      </c>
      <c r="H75" s="54" t="s">
        <v>1198</v>
      </c>
      <c r="I75" s="9" t="s">
        <v>400</v>
      </c>
      <c r="J75" s="55">
        <v>363.76</v>
      </c>
      <c r="K75" s="56">
        <v>0.4400792079207921</v>
      </c>
      <c r="L75" s="55">
        <v>346.76</v>
      </c>
      <c r="M75" s="57">
        <v>169.5</v>
      </c>
      <c r="N75" s="57">
        <v>149.42</v>
      </c>
    </row>
    <row r="76" spans="1:14" ht="13.5">
      <c r="A76" s="9" t="s">
        <v>1080</v>
      </c>
      <c r="B76" s="9" t="s">
        <v>720</v>
      </c>
      <c r="C76" s="7" t="s">
        <v>164</v>
      </c>
      <c r="D76" s="53" t="s">
        <v>1550</v>
      </c>
      <c r="E76" s="9">
        <v>4</v>
      </c>
      <c r="F76" s="9" t="s">
        <v>1162</v>
      </c>
      <c r="G76" s="7" t="s">
        <v>7</v>
      </c>
      <c r="H76" s="54" t="s">
        <v>1198</v>
      </c>
      <c r="I76" s="9" t="s">
        <v>401</v>
      </c>
      <c r="J76" s="55">
        <v>329.97</v>
      </c>
      <c r="K76" s="56">
        <v>0.38653465346534654</v>
      </c>
      <c r="L76" s="55">
        <v>97.02</v>
      </c>
      <c r="M76" s="57">
        <v>156.75</v>
      </c>
      <c r="N76" s="57">
        <v>182.3</v>
      </c>
    </row>
    <row r="77" spans="1:14" ht="13.5">
      <c r="A77" s="9" t="s">
        <v>1080</v>
      </c>
      <c r="B77" s="9" t="s">
        <v>721</v>
      </c>
      <c r="C77" s="7" t="s">
        <v>169</v>
      </c>
      <c r="D77" s="53" t="s">
        <v>1491</v>
      </c>
      <c r="E77" s="9">
        <v>10</v>
      </c>
      <c r="F77" s="9" t="s">
        <v>1162</v>
      </c>
      <c r="G77" s="7" t="s">
        <v>7</v>
      </c>
      <c r="H77" s="54" t="s">
        <v>1198</v>
      </c>
      <c r="I77" s="9" t="s">
        <v>499</v>
      </c>
      <c r="J77" s="55">
        <v>461.48</v>
      </c>
      <c r="K77" s="56">
        <v>0.37053465346534653</v>
      </c>
      <c r="L77" s="55">
        <v>230.97</v>
      </c>
      <c r="M77" s="57">
        <v>175.73</v>
      </c>
      <c r="N77" s="57">
        <v>187.15</v>
      </c>
    </row>
    <row r="78" spans="1:14" ht="13.5">
      <c r="A78" s="9" t="s">
        <v>1081</v>
      </c>
      <c r="B78" s="9" t="s">
        <v>722</v>
      </c>
      <c r="C78" s="7" t="s">
        <v>34</v>
      </c>
      <c r="D78" s="53" t="s">
        <v>1565</v>
      </c>
      <c r="E78" s="9">
        <v>4</v>
      </c>
      <c r="F78" s="9" t="s">
        <v>1162</v>
      </c>
      <c r="G78" s="7" t="s">
        <v>7</v>
      </c>
      <c r="H78" s="54" t="s">
        <v>1198</v>
      </c>
      <c r="I78" s="9" t="s">
        <v>402</v>
      </c>
      <c r="J78" s="55">
        <v>658.5</v>
      </c>
      <c r="K78" s="56">
        <v>0.5145346534653465</v>
      </c>
      <c r="L78" s="55">
        <v>206.93</v>
      </c>
      <c r="M78" s="57">
        <v>207.83</v>
      </c>
      <c r="N78" s="57">
        <v>132.31</v>
      </c>
    </row>
    <row r="79" spans="1:14" ht="13.5">
      <c r="A79" s="9" t="s">
        <v>1082</v>
      </c>
      <c r="B79" s="9" t="s">
        <v>723</v>
      </c>
      <c r="C79" s="7" t="s">
        <v>165</v>
      </c>
      <c r="D79" s="53" t="s">
        <v>1570</v>
      </c>
      <c r="E79" s="9">
        <v>4</v>
      </c>
      <c r="F79" s="9" t="s">
        <v>1162</v>
      </c>
      <c r="G79" s="7" t="s">
        <v>7</v>
      </c>
      <c r="H79" s="54" t="s">
        <v>1198</v>
      </c>
      <c r="I79" s="9" t="s">
        <v>403</v>
      </c>
      <c r="J79" s="55">
        <v>513.77</v>
      </c>
      <c r="K79" s="56">
        <v>0.45742574257425744</v>
      </c>
      <c r="L79" s="55">
        <v>205.88</v>
      </c>
      <c r="M79" s="57">
        <v>229.31</v>
      </c>
      <c r="N79" s="57">
        <v>156.59</v>
      </c>
    </row>
    <row r="80" spans="1:14" ht="13.5">
      <c r="A80" s="9" t="s">
        <v>1083</v>
      </c>
      <c r="B80" s="9" t="s">
        <v>724</v>
      </c>
      <c r="C80" s="7" t="s">
        <v>35</v>
      </c>
      <c r="D80" s="53" t="s">
        <v>1577</v>
      </c>
      <c r="E80" s="9">
        <v>4</v>
      </c>
      <c r="F80" s="9" t="s">
        <v>1162</v>
      </c>
      <c r="G80" s="7" t="s">
        <v>7</v>
      </c>
      <c r="H80" s="54" t="s">
        <v>1198</v>
      </c>
      <c r="I80" s="9" t="s">
        <v>404</v>
      </c>
      <c r="J80" s="55">
        <v>579.23</v>
      </c>
      <c r="K80" s="56">
        <v>0.4632871287128713</v>
      </c>
      <c r="L80" s="55">
        <v>397.86</v>
      </c>
      <c r="M80" s="57">
        <v>211.02</v>
      </c>
      <c r="N80" s="57">
        <v>153.82</v>
      </c>
    </row>
    <row r="81" spans="1:14" ht="13.5">
      <c r="A81" s="9" t="s">
        <v>1084</v>
      </c>
      <c r="B81" s="9" t="s">
        <v>725</v>
      </c>
      <c r="C81" s="7" t="s">
        <v>36</v>
      </c>
      <c r="D81" s="53" t="s">
        <v>1584</v>
      </c>
      <c r="E81" s="9">
        <v>4</v>
      </c>
      <c r="F81" s="9" t="s">
        <v>1162</v>
      </c>
      <c r="G81" s="7" t="s">
        <v>7</v>
      </c>
      <c r="H81" s="54" t="s">
        <v>1198</v>
      </c>
      <c r="I81" s="9" t="s">
        <v>405</v>
      </c>
      <c r="J81" s="55">
        <v>558.1</v>
      </c>
      <c r="K81" s="56">
        <v>0.4777029702970297</v>
      </c>
      <c r="L81" s="55">
        <v>260.6</v>
      </c>
      <c r="M81" s="57">
        <v>179.78</v>
      </c>
      <c r="N81" s="57">
        <v>149.54</v>
      </c>
    </row>
    <row r="82" spans="1:14" ht="13.5">
      <c r="A82" s="9" t="s">
        <v>1085</v>
      </c>
      <c r="B82" s="9" t="s">
        <v>726</v>
      </c>
      <c r="C82" s="7" t="s">
        <v>37</v>
      </c>
      <c r="D82" s="53" t="s">
        <v>1590</v>
      </c>
      <c r="E82" s="9">
        <v>4</v>
      </c>
      <c r="F82" s="9" t="s">
        <v>1162</v>
      </c>
      <c r="G82" s="7" t="s">
        <v>7</v>
      </c>
      <c r="H82" s="54" t="s">
        <v>1198</v>
      </c>
      <c r="I82" s="9" t="s">
        <v>406</v>
      </c>
      <c r="J82" s="55">
        <v>534.14</v>
      </c>
      <c r="K82" s="56">
        <v>0.4507722772277228</v>
      </c>
      <c r="L82" s="55">
        <v>227.68</v>
      </c>
      <c r="M82" s="57">
        <v>181.98</v>
      </c>
      <c r="N82" s="57">
        <v>159.96</v>
      </c>
    </row>
    <row r="83" spans="1:14" ht="13.5">
      <c r="A83" s="9" t="s">
        <v>1086</v>
      </c>
      <c r="B83" s="9" t="s">
        <v>727</v>
      </c>
      <c r="C83" s="7" t="s">
        <v>152</v>
      </c>
      <c r="D83" s="53" t="s">
        <v>1596</v>
      </c>
      <c r="E83" s="9">
        <v>4</v>
      </c>
      <c r="F83" s="9" t="s">
        <v>1162</v>
      </c>
      <c r="G83" s="7" t="s">
        <v>7</v>
      </c>
      <c r="H83" s="54" t="s">
        <v>1198</v>
      </c>
      <c r="I83" s="9" t="s">
        <v>407</v>
      </c>
      <c r="J83" s="55">
        <v>522.55</v>
      </c>
      <c r="K83" s="56">
        <v>0.5177821782178218</v>
      </c>
      <c r="L83" s="55">
        <v>78.13</v>
      </c>
      <c r="M83" s="57">
        <v>229.39</v>
      </c>
      <c r="N83" s="57">
        <v>136.39</v>
      </c>
    </row>
    <row r="84" spans="1:14" ht="13.5">
      <c r="A84" s="9" t="s">
        <v>1086</v>
      </c>
      <c r="B84" s="9" t="s">
        <v>728</v>
      </c>
      <c r="C84" s="7" t="s">
        <v>152</v>
      </c>
      <c r="D84" s="53" t="s">
        <v>1674</v>
      </c>
      <c r="E84" s="9">
        <v>4</v>
      </c>
      <c r="F84" s="9" t="s">
        <v>1162</v>
      </c>
      <c r="G84" s="7" t="s">
        <v>7</v>
      </c>
      <c r="H84" s="54" t="s">
        <v>1198</v>
      </c>
      <c r="I84" s="9" t="s">
        <v>434</v>
      </c>
      <c r="J84" s="55">
        <v>592.52</v>
      </c>
      <c r="K84" s="56">
        <v>0.5075643564356436</v>
      </c>
      <c r="L84" s="55">
        <v>383.01</v>
      </c>
      <c r="M84" s="57">
        <v>217.77</v>
      </c>
      <c r="N84" s="57">
        <v>145.47</v>
      </c>
    </row>
    <row r="85" spans="1:14" ht="13.5">
      <c r="A85" s="9" t="s">
        <v>1086</v>
      </c>
      <c r="B85" s="9" t="s">
        <v>729</v>
      </c>
      <c r="C85" s="7" t="s">
        <v>152</v>
      </c>
      <c r="D85" s="53" t="s">
        <v>1647</v>
      </c>
      <c r="E85" s="9">
        <v>4</v>
      </c>
      <c r="F85" s="9" t="s">
        <v>1162</v>
      </c>
      <c r="G85" s="7" t="s">
        <v>7</v>
      </c>
      <c r="H85" s="54" t="s">
        <v>1198</v>
      </c>
      <c r="I85" s="9" t="s">
        <v>431</v>
      </c>
      <c r="J85" s="55">
        <v>594.25</v>
      </c>
      <c r="K85" s="56">
        <v>0.5423366336633664</v>
      </c>
      <c r="L85" s="55">
        <v>210.14</v>
      </c>
      <c r="M85" s="57">
        <v>218.27</v>
      </c>
      <c r="N85" s="57">
        <v>125.48</v>
      </c>
    </row>
    <row r="86" spans="1:14" ht="13.5">
      <c r="A86" s="9" t="s">
        <v>1087</v>
      </c>
      <c r="B86" s="9" t="s">
        <v>730</v>
      </c>
      <c r="C86" s="7" t="s">
        <v>153</v>
      </c>
      <c r="D86" s="53" t="s">
        <v>1603</v>
      </c>
      <c r="E86" s="9">
        <v>4</v>
      </c>
      <c r="F86" s="9" t="s">
        <v>1162</v>
      </c>
      <c r="G86" s="7" t="s">
        <v>7</v>
      </c>
      <c r="H86" s="54" t="s">
        <v>1198</v>
      </c>
      <c r="I86" s="9" t="s">
        <v>408</v>
      </c>
      <c r="J86" s="55">
        <v>594.13</v>
      </c>
      <c r="K86" s="56">
        <v>0.5138217821782178</v>
      </c>
      <c r="L86" s="55">
        <v>174.09</v>
      </c>
      <c r="M86" s="57">
        <v>207.41</v>
      </c>
      <c r="N86" s="57">
        <v>130.48</v>
      </c>
    </row>
    <row r="87" spans="1:14" ht="13.5">
      <c r="A87" s="9" t="s">
        <v>1087</v>
      </c>
      <c r="B87" s="9" t="s">
        <v>731</v>
      </c>
      <c r="C87" s="7" t="s">
        <v>170</v>
      </c>
      <c r="D87" s="53" t="s">
        <v>1498</v>
      </c>
      <c r="E87" s="9">
        <v>10</v>
      </c>
      <c r="F87" s="9" t="s">
        <v>1162</v>
      </c>
      <c r="G87" s="7" t="s">
        <v>7</v>
      </c>
      <c r="H87" s="54" t="s">
        <v>1198</v>
      </c>
      <c r="I87" s="11" t="s">
        <v>500</v>
      </c>
      <c r="J87" s="55">
        <v>480.84</v>
      </c>
      <c r="K87" s="56">
        <v>0.4020594059405941</v>
      </c>
      <c r="L87" s="55">
        <v>156.47</v>
      </c>
      <c r="M87" s="57">
        <v>170.78</v>
      </c>
      <c r="N87" s="57">
        <v>167.35</v>
      </c>
    </row>
    <row r="88" spans="1:14" ht="13.5">
      <c r="A88" s="9" t="s">
        <v>1087</v>
      </c>
      <c r="B88" s="9" t="s">
        <v>732</v>
      </c>
      <c r="C88" s="7" t="s">
        <v>153</v>
      </c>
      <c r="D88" s="53" t="s">
        <v>1650</v>
      </c>
      <c r="E88" s="9">
        <v>4</v>
      </c>
      <c r="F88" s="9" t="s">
        <v>1162</v>
      </c>
      <c r="G88" s="7" t="s">
        <v>7</v>
      </c>
      <c r="H88" s="54" t="s">
        <v>1198</v>
      </c>
      <c r="I88" s="11" t="s">
        <v>432</v>
      </c>
      <c r="J88" s="55">
        <v>733.15</v>
      </c>
      <c r="K88" s="56">
        <v>0.4937821782178218</v>
      </c>
      <c r="L88" s="55">
        <v>103.43</v>
      </c>
      <c r="M88" s="57">
        <v>223.29</v>
      </c>
      <c r="N88" s="57">
        <v>141.39</v>
      </c>
    </row>
    <row r="89" spans="1:14" ht="13.5">
      <c r="A89" s="9" t="s">
        <v>1087</v>
      </c>
      <c r="B89" s="9" t="s">
        <v>733</v>
      </c>
      <c r="C89" s="7" t="s">
        <v>153</v>
      </c>
      <c r="D89" s="53" t="s">
        <v>1676</v>
      </c>
      <c r="E89" s="9">
        <v>4</v>
      </c>
      <c r="F89" s="9" t="s">
        <v>1162</v>
      </c>
      <c r="G89" s="7" t="s">
        <v>7</v>
      </c>
      <c r="H89" s="54" t="s">
        <v>1198</v>
      </c>
      <c r="I89" s="11" t="s">
        <v>435</v>
      </c>
      <c r="J89" s="55">
        <v>592.29</v>
      </c>
      <c r="K89" s="56">
        <v>0.4575841584158416</v>
      </c>
      <c r="L89" s="55">
        <v>186.66</v>
      </c>
      <c r="M89" s="57">
        <v>207.94</v>
      </c>
      <c r="N89" s="57">
        <v>155.95</v>
      </c>
    </row>
    <row r="90" spans="1:14" ht="13.5">
      <c r="A90" s="9" t="s">
        <v>1088</v>
      </c>
      <c r="B90" s="9" t="s">
        <v>734</v>
      </c>
      <c r="C90" s="7" t="s">
        <v>38</v>
      </c>
      <c r="D90" s="53" t="s">
        <v>1609</v>
      </c>
      <c r="E90" s="9">
        <v>4</v>
      </c>
      <c r="F90" s="9" t="s">
        <v>1162</v>
      </c>
      <c r="G90" s="7" t="s">
        <v>7</v>
      </c>
      <c r="H90" s="54" t="s">
        <v>1198</v>
      </c>
      <c r="I90" s="11" t="s">
        <v>409</v>
      </c>
      <c r="J90" s="55">
        <v>646.43</v>
      </c>
      <c r="K90" s="56">
        <v>0.4671683168316832</v>
      </c>
      <c r="L90" s="55">
        <v>340.72</v>
      </c>
      <c r="M90" s="57">
        <v>195.88</v>
      </c>
      <c r="N90" s="57">
        <v>162.31</v>
      </c>
    </row>
    <row r="91" spans="1:14" ht="13.5">
      <c r="A91" s="9" t="s">
        <v>1089</v>
      </c>
      <c r="B91" s="9" t="s">
        <v>735</v>
      </c>
      <c r="C91" s="7" t="s">
        <v>154</v>
      </c>
      <c r="D91" s="53" t="s">
        <v>1614</v>
      </c>
      <c r="E91" s="9">
        <v>4</v>
      </c>
      <c r="F91" s="9" t="s">
        <v>1162</v>
      </c>
      <c r="G91" s="7" t="s">
        <v>7</v>
      </c>
      <c r="H91" s="54" t="s">
        <v>1198</v>
      </c>
      <c r="I91" s="9" t="s">
        <v>410</v>
      </c>
      <c r="J91" s="55">
        <v>795.6</v>
      </c>
      <c r="K91" s="56">
        <v>0.5341782178217822</v>
      </c>
      <c r="L91" s="55">
        <v>219.38</v>
      </c>
      <c r="M91" s="57">
        <v>207.65</v>
      </c>
      <c r="N91" s="57">
        <v>128.39</v>
      </c>
    </row>
    <row r="92" spans="1:14" ht="13.5">
      <c r="A92" s="9" t="s">
        <v>1089</v>
      </c>
      <c r="B92" s="9" t="s">
        <v>736</v>
      </c>
      <c r="C92" s="7" t="s">
        <v>154</v>
      </c>
      <c r="D92" s="53" t="s">
        <v>1654</v>
      </c>
      <c r="E92" s="9">
        <v>4</v>
      </c>
      <c r="F92" s="9" t="s">
        <v>1162</v>
      </c>
      <c r="G92" s="7" t="s">
        <v>7</v>
      </c>
      <c r="H92" s="54" t="s">
        <v>1198</v>
      </c>
      <c r="I92" s="9" t="s">
        <v>433</v>
      </c>
      <c r="J92" s="55">
        <v>703.85</v>
      </c>
      <c r="K92" s="56">
        <v>0.5683960396039603</v>
      </c>
      <c r="L92" s="55">
        <v>171.63</v>
      </c>
      <c r="M92" s="57">
        <v>199.19</v>
      </c>
      <c r="N92" s="57">
        <v>108.79</v>
      </c>
    </row>
    <row r="93" spans="1:14" ht="13.5">
      <c r="A93" s="9" t="s">
        <v>1090</v>
      </c>
      <c r="B93" s="9" t="s">
        <v>737</v>
      </c>
      <c r="C93" s="7" t="s">
        <v>39</v>
      </c>
      <c r="D93" s="53" t="s">
        <v>1620</v>
      </c>
      <c r="E93" s="9">
        <v>4</v>
      </c>
      <c r="F93" s="9" t="s">
        <v>1162</v>
      </c>
      <c r="G93" s="7" t="s">
        <v>7</v>
      </c>
      <c r="H93" s="54" t="s">
        <v>1198</v>
      </c>
      <c r="I93" s="11" t="s">
        <v>411</v>
      </c>
      <c r="J93" s="55">
        <v>797.23</v>
      </c>
      <c r="K93" s="56">
        <v>0.5211881188118812</v>
      </c>
      <c r="L93" s="55">
        <v>88.27</v>
      </c>
      <c r="M93" s="57">
        <v>239.94</v>
      </c>
      <c r="N93" s="57">
        <v>143.9</v>
      </c>
    </row>
    <row r="94" spans="1:14" ht="13.5">
      <c r="A94" s="9" t="s">
        <v>1091</v>
      </c>
      <c r="B94" s="9" t="s">
        <v>738</v>
      </c>
      <c r="C94" s="7" t="s">
        <v>155</v>
      </c>
      <c r="D94" s="53" t="s">
        <v>1506</v>
      </c>
      <c r="E94" s="9">
        <v>10</v>
      </c>
      <c r="F94" s="9" t="s">
        <v>1162</v>
      </c>
      <c r="G94" s="7" t="s">
        <v>7</v>
      </c>
      <c r="H94" s="54" t="s">
        <v>1201</v>
      </c>
      <c r="I94" s="9" t="s">
        <v>501</v>
      </c>
      <c r="J94" s="55">
        <v>399.06</v>
      </c>
      <c r="K94" s="56">
        <v>0.4038811881188119</v>
      </c>
      <c r="L94" s="55">
        <v>101.11</v>
      </c>
      <c r="M94" s="57">
        <v>165.36</v>
      </c>
      <c r="N94" s="57">
        <v>164.43</v>
      </c>
    </row>
    <row r="95" spans="1:14" ht="13.5">
      <c r="A95" s="9" t="s">
        <v>1091</v>
      </c>
      <c r="B95" s="9" t="s">
        <v>739</v>
      </c>
      <c r="C95" s="7" t="s">
        <v>155</v>
      </c>
      <c r="D95" s="53" t="s">
        <v>1463</v>
      </c>
      <c r="E95" s="9">
        <v>6</v>
      </c>
      <c r="F95" s="9" t="s">
        <v>1162</v>
      </c>
      <c r="G95" s="7" t="s">
        <v>7</v>
      </c>
      <c r="H95" s="54" t="s">
        <v>1201</v>
      </c>
      <c r="I95" s="9" t="s">
        <v>568</v>
      </c>
      <c r="J95" s="55">
        <v>470.19</v>
      </c>
      <c r="K95" s="56">
        <v>0.43794059405940594</v>
      </c>
      <c r="L95" s="55">
        <v>163.77</v>
      </c>
      <c r="M95" s="57">
        <v>191.23</v>
      </c>
      <c r="N95" s="57">
        <v>162.56</v>
      </c>
    </row>
    <row r="96" spans="1:14" ht="13.5">
      <c r="A96" s="9" t="s">
        <v>1092</v>
      </c>
      <c r="B96" s="9" t="s">
        <v>740</v>
      </c>
      <c r="C96" s="7" t="s">
        <v>40</v>
      </c>
      <c r="D96" s="53" t="s">
        <v>1412</v>
      </c>
      <c r="E96" s="9">
        <v>3</v>
      </c>
      <c r="F96" s="9" t="s">
        <v>1162</v>
      </c>
      <c r="G96" s="7" t="s">
        <v>7</v>
      </c>
      <c r="H96" s="54" t="s">
        <v>1198</v>
      </c>
      <c r="I96" s="9" t="s">
        <v>340</v>
      </c>
      <c r="J96" s="55">
        <v>252.01</v>
      </c>
      <c r="K96" s="56">
        <v>0.42716831683168316</v>
      </c>
      <c r="L96" s="55">
        <v>267.51</v>
      </c>
      <c r="M96" s="57">
        <v>147.48</v>
      </c>
      <c r="N96" s="57">
        <v>172.75</v>
      </c>
    </row>
    <row r="97" spans="1:14" ht="13.5">
      <c r="A97" s="9" t="s">
        <v>1093</v>
      </c>
      <c r="B97" s="9" t="s">
        <v>741</v>
      </c>
      <c r="C97" s="7" t="s">
        <v>41</v>
      </c>
      <c r="D97" s="53" t="s">
        <v>1416</v>
      </c>
      <c r="E97" s="9">
        <v>3</v>
      </c>
      <c r="F97" s="9" t="s">
        <v>1162</v>
      </c>
      <c r="G97" s="7" t="s">
        <v>7</v>
      </c>
      <c r="H97" s="54" t="s">
        <v>1198</v>
      </c>
      <c r="I97" s="9" t="s">
        <v>341</v>
      </c>
      <c r="J97" s="55">
        <v>224.45</v>
      </c>
      <c r="K97" s="56">
        <v>0.4601980198019802</v>
      </c>
      <c r="L97" s="55">
        <v>200.85</v>
      </c>
      <c r="M97" s="57">
        <v>151.13</v>
      </c>
      <c r="N97" s="57">
        <v>136.06</v>
      </c>
    </row>
    <row r="98" spans="1:14" ht="13.5">
      <c r="A98" s="9" t="s">
        <v>1094</v>
      </c>
      <c r="B98" s="9" t="s">
        <v>742</v>
      </c>
      <c r="C98" s="7" t="s">
        <v>139</v>
      </c>
      <c r="D98" s="53" t="s">
        <v>1427</v>
      </c>
      <c r="E98" s="9">
        <v>3</v>
      </c>
      <c r="F98" s="9" t="s">
        <v>1162</v>
      </c>
      <c r="G98" s="7" t="s">
        <v>7</v>
      </c>
      <c r="H98" s="54" t="s">
        <v>1202</v>
      </c>
      <c r="I98" s="9" t="s">
        <v>343</v>
      </c>
      <c r="J98" s="55">
        <v>190.22</v>
      </c>
      <c r="K98" s="56">
        <v>0.39912871287128715</v>
      </c>
      <c r="L98" s="55">
        <v>331.94</v>
      </c>
      <c r="M98" s="57">
        <v>181.94</v>
      </c>
      <c r="N98" s="57">
        <v>165.07</v>
      </c>
    </row>
    <row r="99" spans="1:14" ht="13.5">
      <c r="A99" s="9" t="s">
        <v>1094</v>
      </c>
      <c r="B99" s="9" t="s">
        <v>743</v>
      </c>
      <c r="C99" s="7" t="s">
        <v>140</v>
      </c>
      <c r="D99" s="53" t="s">
        <v>1521</v>
      </c>
      <c r="E99" s="9">
        <v>10</v>
      </c>
      <c r="F99" s="9" t="s">
        <v>1162</v>
      </c>
      <c r="G99" s="7" t="s">
        <v>7</v>
      </c>
      <c r="H99" s="54" t="s">
        <v>1202</v>
      </c>
      <c r="I99" s="9" t="s">
        <v>502</v>
      </c>
      <c r="J99" s="55">
        <v>353.71</v>
      </c>
      <c r="K99" s="56">
        <v>0.44403960396039605</v>
      </c>
      <c r="L99" s="55">
        <v>151.69</v>
      </c>
      <c r="M99" s="57">
        <v>182.67</v>
      </c>
      <c r="N99" s="57">
        <v>145.13</v>
      </c>
    </row>
    <row r="100" spans="1:14" ht="13.5">
      <c r="A100" s="9" t="s">
        <v>1094</v>
      </c>
      <c r="B100" s="9" t="s">
        <v>744</v>
      </c>
      <c r="C100" s="7" t="s">
        <v>171</v>
      </c>
      <c r="D100" s="53" t="s">
        <v>1679</v>
      </c>
      <c r="E100" s="9">
        <v>4</v>
      </c>
      <c r="F100" s="9" t="s">
        <v>1162</v>
      </c>
      <c r="G100" s="7" t="s">
        <v>7</v>
      </c>
      <c r="H100" s="54" t="s">
        <v>1202</v>
      </c>
      <c r="I100" s="9" t="s">
        <v>436</v>
      </c>
      <c r="J100" s="55">
        <v>665.66</v>
      </c>
      <c r="K100" s="56">
        <v>0.4640792079207921</v>
      </c>
      <c r="L100" s="55">
        <v>249.8</v>
      </c>
      <c r="M100" s="57">
        <v>269.07</v>
      </c>
      <c r="N100" s="57">
        <v>152.2</v>
      </c>
    </row>
    <row r="101" spans="1:14" ht="13.5">
      <c r="A101" s="9" t="s">
        <v>1095</v>
      </c>
      <c r="B101" s="9" t="s">
        <v>745</v>
      </c>
      <c r="C101" s="7" t="s">
        <v>42</v>
      </c>
      <c r="D101" s="53" t="s">
        <v>1432</v>
      </c>
      <c r="E101" s="9">
        <v>3</v>
      </c>
      <c r="F101" s="9" t="s">
        <v>1162</v>
      </c>
      <c r="G101" s="7" t="s">
        <v>7</v>
      </c>
      <c r="H101" s="54" t="s">
        <v>1198</v>
      </c>
      <c r="I101" s="9" t="s">
        <v>344</v>
      </c>
      <c r="J101" s="55">
        <v>213.09</v>
      </c>
      <c r="K101" s="56">
        <v>0.4300990099009901</v>
      </c>
      <c r="L101" s="55">
        <v>170.42</v>
      </c>
      <c r="M101" s="57">
        <v>116.47</v>
      </c>
      <c r="N101" s="57">
        <v>167.35</v>
      </c>
    </row>
    <row r="102" spans="1:14" ht="13.5">
      <c r="A102" s="9" t="s">
        <v>1096</v>
      </c>
      <c r="B102" s="9" t="s">
        <v>746</v>
      </c>
      <c r="C102" s="7" t="s">
        <v>43</v>
      </c>
      <c r="D102" s="53" t="s">
        <v>1439</v>
      </c>
      <c r="E102" s="9">
        <v>3</v>
      </c>
      <c r="F102" s="9" t="s">
        <v>1162</v>
      </c>
      <c r="G102" s="7" t="s">
        <v>7</v>
      </c>
      <c r="H102" s="54" t="s">
        <v>1198</v>
      </c>
      <c r="I102" s="9" t="s">
        <v>345</v>
      </c>
      <c r="J102" s="55">
        <v>192.67</v>
      </c>
      <c r="K102" s="56">
        <v>0.4624950495049505</v>
      </c>
      <c r="L102" s="55">
        <v>203.48</v>
      </c>
      <c r="M102" s="57">
        <v>176.01</v>
      </c>
      <c r="N102" s="57">
        <v>148.83</v>
      </c>
    </row>
    <row r="103" spans="1:14" ht="13.5">
      <c r="A103" s="9" t="s">
        <v>1097</v>
      </c>
      <c r="B103" s="9" t="s">
        <v>747</v>
      </c>
      <c r="C103" s="7" t="s">
        <v>141</v>
      </c>
      <c r="D103" s="53" t="s">
        <v>1445</v>
      </c>
      <c r="E103" s="9">
        <v>3</v>
      </c>
      <c r="F103" s="9" t="s">
        <v>1162</v>
      </c>
      <c r="G103" s="7" t="s">
        <v>7</v>
      </c>
      <c r="H103" s="54" t="s">
        <v>1198</v>
      </c>
      <c r="I103" s="9" t="s">
        <v>346</v>
      </c>
      <c r="J103" s="57">
        <v>238.97</v>
      </c>
      <c r="K103" s="56">
        <v>0.41</v>
      </c>
      <c r="L103" s="55">
        <v>239.7</v>
      </c>
      <c r="M103" s="57">
        <v>131.37</v>
      </c>
      <c r="N103" s="57">
        <v>174.62</v>
      </c>
    </row>
    <row r="104" spans="1:14" ht="13.5">
      <c r="A104" s="9" t="s">
        <v>1097</v>
      </c>
      <c r="B104" s="9" t="s">
        <v>748</v>
      </c>
      <c r="C104" s="7" t="s">
        <v>172</v>
      </c>
      <c r="D104" s="53" t="s">
        <v>1680</v>
      </c>
      <c r="E104" s="9">
        <v>4</v>
      </c>
      <c r="F104" s="9" t="s">
        <v>1162</v>
      </c>
      <c r="G104" s="7" t="s">
        <v>7</v>
      </c>
      <c r="H104" s="54" t="s">
        <v>1198</v>
      </c>
      <c r="I104" s="9" t="s">
        <v>437</v>
      </c>
      <c r="J104" s="55">
        <v>569.65</v>
      </c>
      <c r="K104" s="56">
        <v>0.5178613861386139</v>
      </c>
      <c r="L104" s="55">
        <v>188.24</v>
      </c>
      <c r="M104" s="57">
        <v>214.56</v>
      </c>
      <c r="N104" s="57">
        <v>141.03</v>
      </c>
    </row>
    <row r="105" spans="1:14" ht="13.5">
      <c r="A105" s="9" t="s">
        <v>1098</v>
      </c>
      <c r="B105" s="9" t="s">
        <v>749</v>
      </c>
      <c r="C105" s="7" t="s">
        <v>44</v>
      </c>
      <c r="D105" s="53" t="s">
        <v>1452</v>
      </c>
      <c r="E105" s="9">
        <v>3</v>
      </c>
      <c r="F105" s="9" t="s">
        <v>1162</v>
      </c>
      <c r="G105" s="7" t="s">
        <v>7</v>
      </c>
      <c r="H105" s="54" t="s">
        <v>1198</v>
      </c>
      <c r="I105" s="9" t="s">
        <v>347</v>
      </c>
      <c r="J105" s="55">
        <v>180.31</v>
      </c>
      <c r="K105" s="56">
        <v>0.3928712871287129</v>
      </c>
      <c r="L105" s="55">
        <v>302.42</v>
      </c>
      <c r="M105" s="57">
        <v>144.79</v>
      </c>
      <c r="N105" s="57">
        <v>180.61</v>
      </c>
    </row>
    <row r="106" spans="1:14" ht="13.5">
      <c r="A106" s="9" t="s">
        <v>1099</v>
      </c>
      <c r="B106" s="9" t="s">
        <v>750</v>
      </c>
      <c r="C106" s="7" t="s">
        <v>45</v>
      </c>
      <c r="D106" s="53" t="s">
        <v>1466</v>
      </c>
      <c r="E106" s="9">
        <v>3</v>
      </c>
      <c r="F106" s="9" t="s">
        <v>1162</v>
      </c>
      <c r="G106" s="7" t="s">
        <v>7</v>
      </c>
      <c r="H106" s="54" t="s">
        <v>1198</v>
      </c>
      <c r="I106" s="9" t="s">
        <v>349</v>
      </c>
      <c r="J106" s="55">
        <v>180.75</v>
      </c>
      <c r="K106" s="56">
        <v>0.40594059405940597</v>
      </c>
      <c r="L106" s="55">
        <v>132.21</v>
      </c>
      <c r="M106" s="57">
        <v>146.09</v>
      </c>
      <c r="N106" s="57">
        <v>181</v>
      </c>
    </row>
    <row r="107" spans="1:14" ht="13.5">
      <c r="A107" s="9" t="s">
        <v>1100</v>
      </c>
      <c r="B107" s="9" t="s">
        <v>751</v>
      </c>
      <c r="C107" s="7" t="s">
        <v>167</v>
      </c>
      <c r="D107" s="53" t="s">
        <v>1525</v>
      </c>
      <c r="E107" s="9">
        <v>10</v>
      </c>
      <c r="F107" s="9" t="s">
        <v>1162</v>
      </c>
      <c r="G107" s="7" t="s">
        <v>7</v>
      </c>
      <c r="H107" s="54" t="s">
        <v>1208</v>
      </c>
      <c r="I107" s="9" t="s">
        <v>503</v>
      </c>
      <c r="J107" s="55">
        <v>254.2</v>
      </c>
      <c r="K107" s="56">
        <v>0.3622970297029703</v>
      </c>
      <c r="L107" s="55">
        <v>110.11</v>
      </c>
      <c r="M107" s="57">
        <v>164.35</v>
      </c>
      <c r="N107" s="57">
        <v>182.2</v>
      </c>
    </row>
    <row r="108" spans="1:14" ht="13.5">
      <c r="A108" s="9" t="s">
        <v>1101</v>
      </c>
      <c r="B108" s="9" t="s">
        <v>752</v>
      </c>
      <c r="C108" s="7" t="s">
        <v>46</v>
      </c>
      <c r="D108" s="53" t="s">
        <v>1481</v>
      </c>
      <c r="E108" s="9">
        <v>3</v>
      </c>
      <c r="F108" s="9" t="s">
        <v>1162</v>
      </c>
      <c r="G108" s="7" t="s">
        <v>7</v>
      </c>
      <c r="H108" s="54" t="s">
        <v>1198</v>
      </c>
      <c r="I108" s="9" t="s">
        <v>350</v>
      </c>
      <c r="J108" s="55">
        <v>226.15</v>
      </c>
      <c r="K108" s="56">
        <v>0.47485148514851483</v>
      </c>
      <c r="L108" s="55">
        <v>176.31</v>
      </c>
      <c r="M108" s="57">
        <v>190.62</v>
      </c>
      <c r="N108" s="57">
        <v>150.91</v>
      </c>
    </row>
    <row r="109" spans="1:14" ht="13.5">
      <c r="A109" s="9" t="s">
        <v>863</v>
      </c>
      <c r="B109" s="9" t="s">
        <v>753</v>
      </c>
      <c r="C109" s="7" t="s">
        <v>47</v>
      </c>
      <c r="D109" s="53" t="s">
        <v>1496</v>
      </c>
      <c r="E109" s="9">
        <v>3</v>
      </c>
      <c r="F109" s="9" t="s">
        <v>1162</v>
      </c>
      <c r="G109" s="7" t="s">
        <v>7</v>
      </c>
      <c r="H109" s="54" t="s">
        <v>1198</v>
      </c>
      <c r="I109" s="9" t="s">
        <v>351</v>
      </c>
      <c r="J109" s="55">
        <v>185.64</v>
      </c>
      <c r="K109" s="56">
        <v>0.3985742574257426</v>
      </c>
      <c r="L109" s="55">
        <v>131.84</v>
      </c>
      <c r="M109" s="57">
        <v>180.72</v>
      </c>
      <c r="N109" s="57">
        <v>180.45</v>
      </c>
    </row>
    <row r="110" spans="1:14" ht="13.5">
      <c r="A110" s="9" t="s">
        <v>863</v>
      </c>
      <c r="B110" s="9" t="s">
        <v>754</v>
      </c>
      <c r="C110" s="7" t="s">
        <v>48</v>
      </c>
      <c r="D110" s="53" t="s">
        <v>1625</v>
      </c>
      <c r="E110" s="9">
        <v>7</v>
      </c>
      <c r="F110" s="9" t="s">
        <v>1162</v>
      </c>
      <c r="G110" s="7" t="s">
        <v>7</v>
      </c>
      <c r="H110" s="54" t="s">
        <v>1198</v>
      </c>
      <c r="I110" s="9" t="s">
        <v>612</v>
      </c>
      <c r="J110" s="55">
        <v>491.86</v>
      </c>
      <c r="K110" s="56">
        <v>0.43944554455445545</v>
      </c>
      <c r="L110" s="55">
        <v>205.32</v>
      </c>
      <c r="M110" s="57">
        <v>211.5</v>
      </c>
      <c r="N110" s="57">
        <v>155.53</v>
      </c>
    </row>
    <row r="111" spans="1:14" ht="13.5">
      <c r="A111" s="9" t="s">
        <v>1102</v>
      </c>
      <c r="B111" s="9" t="s">
        <v>755</v>
      </c>
      <c r="C111" s="7" t="s">
        <v>142</v>
      </c>
      <c r="D111" s="53" t="s">
        <v>1503</v>
      </c>
      <c r="E111" s="9">
        <v>3</v>
      </c>
      <c r="F111" s="9" t="s">
        <v>1162</v>
      </c>
      <c r="G111" s="7" t="s">
        <v>7</v>
      </c>
      <c r="H111" s="54" t="s">
        <v>1198</v>
      </c>
      <c r="I111" s="9" t="s">
        <v>352</v>
      </c>
      <c r="J111" s="55">
        <v>225.86</v>
      </c>
      <c r="K111" s="56">
        <v>0.398970297029703</v>
      </c>
      <c r="L111" s="55">
        <v>239.2</v>
      </c>
      <c r="M111" s="57">
        <v>157.15</v>
      </c>
      <c r="N111" s="57">
        <v>179.23</v>
      </c>
    </row>
    <row r="112" spans="1:14" ht="13.5">
      <c r="A112" s="9" t="s">
        <v>1102</v>
      </c>
      <c r="B112" s="9" t="s">
        <v>756</v>
      </c>
      <c r="C112" s="7" t="s">
        <v>173</v>
      </c>
      <c r="D112" s="53" t="s">
        <v>1681</v>
      </c>
      <c r="E112" s="9">
        <v>4</v>
      </c>
      <c r="F112" s="9" t="s">
        <v>1162</v>
      </c>
      <c r="G112" s="7" t="s">
        <v>7</v>
      </c>
      <c r="H112" s="54" t="s">
        <v>1198</v>
      </c>
      <c r="I112" s="9" t="s">
        <v>438</v>
      </c>
      <c r="J112" s="55">
        <v>403.17</v>
      </c>
      <c r="K112" s="56">
        <v>0.42946534653465346</v>
      </c>
      <c r="L112" s="55">
        <v>254.5</v>
      </c>
      <c r="M112" s="57">
        <v>219.64</v>
      </c>
      <c r="N112" s="57">
        <v>171.1</v>
      </c>
    </row>
    <row r="113" spans="1:14" ht="13.5">
      <c r="A113" s="9" t="s">
        <v>1103</v>
      </c>
      <c r="B113" s="9" t="s">
        <v>757</v>
      </c>
      <c r="C113" s="7" t="s">
        <v>49</v>
      </c>
      <c r="D113" s="53" t="s">
        <v>1510</v>
      </c>
      <c r="E113" s="9">
        <v>3</v>
      </c>
      <c r="F113" s="9" t="s">
        <v>1162</v>
      </c>
      <c r="G113" s="7" t="s">
        <v>7</v>
      </c>
      <c r="H113" s="54" t="s">
        <v>1198</v>
      </c>
      <c r="I113" s="11" t="s">
        <v>620</v>
      </c>
      <c r="J113" s="55">
        <v>277.02</v>
      </c>
      <c r="K113" s="56">
        <v>0.5137425742574258</v>
      </c>
      <c r="L113" s="55">
        <v>98.39</v>
      </c>
      <c r="M113" s="57">
        <v>178.47</v>
      </c>
      <c r="N113" s="57">
        <v>127.39</v>
      </c>
    </row>
    <row r="114" spans="1:14" ht="13.5">
      <c r="A114" s="9" t="s">
        <v>1104</v>
      </c>
      <c r="B114" s="9" t="s">
        <v>758</v>
      </c>
      <c r="C114" s="7" t="s">
        <v>50</v>
      </c>
      <c r="D114" s="53" t="s">
        <v>1514</v>
      </c>
      <c r="E114" s="9">
        <v>3</v>
      </c>
      <c r="F114" s="9" t="s">
        <v>1162</v>
      </c>
      <c r="G114" s="7" t="s">
        <v>7</v>
      </c>
      <c r="H114" s="54" t="s">
        <v>1198</v>
      </c>
      <c r="I114" s="11" t="s">
        <v>619</v>
      </c>
      <c r="J114" s="55">
        <v>191.82</v>
      </c>
      <c r="K114" s="56">
        <v>0.4140990099009901</v>
      </c>
      <c r="L114" s="55">
        <v>106.05</v>
      </c>
      <c r="M114" s="57">
        <v>188.48</v>
      </c>
      <c r="N114" s="57">
        <v>168.86</v>
      </c>
    </row>
    <row r="115" spans="1:14" ht="13.5">
      <c r="A115" s="9" t="s">
        <v>1104</v>
      </c>
      <c r="B115" s="9" t="s">
        <v>759</v>
      </c>
      <c r="C115" s="7" t="s">
        <v>174</v>
      </c>
      <c r="D115" s="53" t="s">
        <v>1530</v>
      </c>
      <c r="E115" s="9">
        <v>10</v>
      </c>
      <c r="F115" s="9" t="s">
        <v>1162</v>
      </c>
      <c r="G115" s="7" t="s">
        <v>7</v>
      </c>
      <c r="H115" s="54" t="s">
        <v>1198</v>
      </c>
      <c r="I115" s="9" t="s">
        <v>504</v>
      </c>
      <c r="J115" s="55">
        <v>418.42</v>
      </c>
      <c r="K115" s="56">
        <v>0.4083168316831683</v>
      </c>
      <c r="L115" s="55">
        <v>96.5</v>
      </c>
      <c r="M115" s="57">
        <v>207.7</v>
      </c>
      <c r="N115" s="57">
        <v>169.13</v>
      </c>
    </row>
    <row r="116" spans="1:14" ht="13.5">
      <c r="A116" s="9" t="s">
        <v>1105</v>
      </c>
      <c r="B116" s="9" t="s">
        <v>760</v>
      </c>
      <c r="C116" s="7" t="s">
        <v>51</v>
      </c>
      <c r="D116" s="53" t="s">
        <v>1651</v>
      </c>
      <c r="E116" s="9">
        <v>8</v>
      </c>
      <c r="F116" s="9" t="s">
        <v>1162</v>
      </c>
      <c r="G116" s="7" t="s">
        <v>7</v>
      </c>
      <c r="H116" s="54" t="s">
        <v>1198</v>
      </c>
      <c r="I116" s="9" t="s">
        <v>482</v>
      </c>
      <c r="J116" s="55">
        <v>687.36</v>
      </c>
      <c r="K116" s="56">
        <v>0.4775445544554455</v>
      </c>
      <c r="L116" s="55">
        <v>92.78</v>
      </c>
      <c r="M116" s="57">
        <v>224.6</v>
      </c>
      <c r="N116" s="57">
        <v>155.61</v>
      </c>
    </row>
    <row r="117" spans="1:14" ht="13.5">
      <c r="A117" s="9" t="s">
        <v>1105</v>
      </c>
      <c r="B117" s="9" t="s">
        <v>761</v>
      </c>
      <c r="C117" s="7" t="s">
        <v>52</v>
      </c>
      <c r="D117" s="53" t="s">
        <v>1655</v>
      </c>
      <c r="E117" s="9">
        <v>8</v>
      </c>
      <c r="F117" s="9" t="s">
        <v>1162</v>
      </c>
      <c r="G117" s="7" t="s">
        <v>7</v>
      </c>
      <c r="H117" s="54" t="s">
        <v>1198</v>
      </c>
      <c r="I117" s="9" t="s">
        <v>483</v>
      </c>
      <c r="J117" s="55">
        <v>406.06</v>
      </c>
      <c r="K117" s="56">
        <v>0.48475247524752474</v>
      </c>
      <c r="L117" s="55">
        <v>170.98</v>
      </c>
      <c r="M117" s="57">
        <v>183.25</v>
      </c>
      <c r="N117" s="57">
        <v>147.74</v>
      </c>
    </row>
    <row r="118" spans="1:14" ht="13.5">
      <c r="A118" s="9" t="s">
        <v>1106</v>
      </c>
      <c r="B118" s="9" t="s">
        <v>762</v>
      </c>
      <c r="C118" s="7" t="s">
        <v>53</v>
      </c>
      <c r="D118" s="53" t="s">
        <v>1658</v>
      </c>
      <c r="E118" s="9">
        <v>8</v>
      </c>
      <c r="F118" s="9" t="s">
        <v>1162</v>
      </c>
      <c r="G118" s="7" t="s">
        <v>7</v>
      </c>
      <c r="H118" s="54" t="s">
        <v>1198</v>
      </c>
      <c r="I118" s="9" t="s">
        <v>484</v>
      </c>
      <c r="J118" s="55">
        <v>547.25</v>
      </c>
      <c r="K118" s="56">
        <v>0.4672475247524753</v>
      </c>
      <c r="L118" s="55">
        <v>217.24</v>
      </c>
      <c r="M118" s="57">
        <v>222.47</v>
      </c>
      <c r="N118" s="57">
        <v>170.59</v>
      </c>
    </row>
    <row r="119" spans="1:14" ht="13.5">
      <c r="A119" s="9" t="s">
        <v>1106</v>
      </c>
      <c r="B119" s="9" t="s">
        <v>763</v>
      </c>
      <c r="C119" s="7" t="s">
        <v>53</v>
      </c>
      <c r="D119" s="53" t="s">
        <v>1536</v>
      </c>
      <c r="E119" s="9">
        <v>10</v>
      </c>
      <c r="F119" s="9" t="s">
        <v>1162</v>
      </c>
      <c r="G119" s="7" t="s">
        <v>7</v>
      </c>
      <c r="H119" s="54" t="s">
        <v>1198</v>
      </c>
      <c r="I119" s="9" t="s">
        <v>505</v>
      </c>
      <c r="J119" s="55">
        <v>387.73</v>
      </c>
      <c r="K119" s="56">
        <v>0.41108910891089107</v>
      </c>
      <c r="L119" s="55">
        <v>210.57</v>
      </c>
      <c r="M119" s="57">
        <v>168.73</v>
      </c>
      <c r="N119" s="57">
        <v>169.59</v>
      </c>
    </row>
    <row r="120" spans="1:14" ht="13.5">
      <c r="A120" s="9" t="s">
        <v>1107</v>
      </c>
      <c r="B120" s="9" t="s">
        <v>764</v>
      </c>
      <c r="C120" s="7" t="s">
        <v>54</v>
      </c>
      <c r="D120" s="53" t="s">
        <v>1661</v>
      </c>
      <c r="E120" s="9">
        <v>8</v>
      </c>
      <c r="F120" s="9" t="s">
        <v>1162</v>
      </c>
      <c r="G120" s="7" t="s">
        <v>7</v>
      </c>
      <c r="H120" s="54" t="s">
        <v>1209</v>
      </c>
      <c r="I120" s="11" t="s">
        <v>621</v>
      </c>
      <c r="J120" s="55">
        <v>447.68</v>
      </c>
      <c r="K120" s="56">
        <v>0.46811881188118815</v>
      </c>
      <c r="L120" s="55">
        <v>253.48</v>
      </c>
      <c r="M120" s="57">
        <v>208.66</v>
      </c>
      <c r="N120" s="57">
        <v>155.94</v>
      </c>
    </row>
    <row r="121" spans="1:14" ht="13.5">
      <c r="A121" s="9" t="s">
        <v>1107</v>
      </c>
      <c r="B121" s="9" t="s">
        <v>765</v>
      </c>
      <c r="C121" s="7" t="s">
        <v>55</v>
      </c>
      <c r="D121" s="53" t="s">
        <v>1664</v>
      </c>
      <c r="E121" s="9">
        <v>8</v>
      </c>
      <c r="F121" s="9" t="s">
        <v>1162</v>
      </c>
      <c r="G121" s="7" t="s">
        <v>7</v>
      </c>
      <c r="H121" s="54" t="s">
        <v>1209</v>
      </c>
      <c r="I121" s="9" t="s">
        <v>485</v>
      </c>
      <c r="J121" s="55">
        <v>397.72</v>
      </c>
      <c r="K121" s="56">
        <v>0.48158415841584157</v>
      </c>
      <c r="L121" s="55">
        <v>207.98</v>
      </c>
      <c r="M121" s="57">
        <v>195.61</v>
      </c>
      <c r="N121" s="57">
        <v>148.68</v>
      </c>
    </row>
    <row r="122" spans="1:14" ht="13.5">
      <c r="A122" s="9" t="s">
        <v>1108</v>
      </c>
      <c r="B122" s="9" t="s">
        <v>766</v>
      </c>
      <c r="C122" s="7" t="s">
        <v>56</v>
      </c>
      <c r="D122" s="53" t="s">
        <v>1667</v>
      </c>
      <c r="E122" s="9">
        <v>8</v>
      </c>
      <c r="F122" s="9" t="s">
        <v>1162</v>
      </c>
      <c r="G122" s="7" t="s">
        <v>7</v>
      </c>
      <c r="H122" s="54" t="s">
        <v>1198</v>
      </c>
      <c r="I122" s="9" t="s">
        <v>486</v>
      </c>
      <c r="J122" s="55">
        <v>496.37</v>
      </c>
      <c r="K122" s="56">
        <v>0.4632871287128713</v>
      </c>
      <c r="L122" s="55">
        <v>193.1</v>
      </c>
      <c r="M122" s="57">
        <v>201.23</v>
      </c>
      <c r="N122" s="57">
        <v>153.26</v>
      </c>
    </row>
    <row r="123" spans="1:14" ht="13.5">
      <c r="A123" s="9" t="s">
        <v>1109</v>
      </c>
      <c r="B123" s="9" t="s">
        <v>767</v>
      </c>
      <c r="C123" s="7" t="s">
        <v>57</v>
      </c>
      <c r="D123" s="53" t="s">
        <v>1631</v>
      </c>
      <c r="E123" s="9">
        <v>7</v>
      </c>
      <c r="F123" s="9" t="s">
        <v>1162</v>
      </c>
      <c r="G123" s="7" t="s">
        <v>7</v>
      </c>
      <c r="H123" s="54" t="s">
        <v>1198</v>
      </c>
      <c r="I123" s="9" t="s">
        <v>613</v>
      </c>
      <c r="J123" s="55">
        <v>418.62</v>
      </c>
      <c r="K123" s="56">
        <v>0.42495049504950494</v>
      </c>
      <c r="L123" s="55">
        <v>103.15</v>
      </c>
      <c r="M123" s="57">
        <v>205.32</v>
      </c>
      <c r="N123" s="57">
        <v>172.8</v>
      </c>
    </row>
    <row r="124" spans="1:14" ht="13.5">
      <c r="A124" s="9" t="s">
        <v>1110</v>
      </c>
      <c r="B124" s="9" t="s">
        <v>768</v>
      </c>
      <c r="C124" s="7" t="s">
        <v>58</v>
      </c>
      <c r="D124" s="53" t="s">
        <v>1671</v>
      </c>
      <c r="E124" s="9">
        <v>8</v>
      </c>
      <c r="F124" s="9" t="s">
        <v>1162</v>
      </c>
      <c r="G124" s="7" t="s">
        <v>7</v>
      </c>
      <c r="H124" s="54" t="s">
        <v>1198</v>
      </c>
      <c r="I124" s="9" t="s">
        <v>487</v>
      </c>
      <c r="J124" s="55">
        <v>559.5</v>
      </c>
      <c r="K124" s="56">
        <v>0.4739009900990099</v>
      </c>
      <c r="L124" s="55">
        <v>177.05</v>
      </c>
      <c r="M124" s="57">
        <v>238.11</v>
      </c>
      <c r="N124" s="57">
        <v>151.14</v>
      </c>
    </row>
    <row r="125" spans="1:14" ht="13.5">
      <c r="A125" s="9" t="s">
        <v>1111</v>
      </c>
      <c r="B125" s="9" t="s">
        <v>769</v>
      </c>
      <c r="C125" s="7" t="s">
        <v>59</v>
      </c>
      <c r="D125" s="53" t="s">
        <v>1675</v>
      </c>
      <c r="E125" s="9">
        <v>8</v>
      </c>
      <c r="F125" s="9" t="s">
        <v>1162</v>
      </c>
      <c r="G125" s="7" t="s">
        <v>7</v>
      </c>
      <c r="H125" s="54" t="s">
        <v>1198</v>
      </c>
      <c r="I125" s="9" t="s">
        <v>626</v>
      </c>
      <c r="J125" s="55">
        <v>326.48</v>
      </c>
      <c r="K125" s="56">
        <v>0.35</v>
      </c>
      <c r="L125" s="55">
        <v>164.78</v>
      </c>
      <c r="M125" s="57">
        <v>279.74</v>
      </c>
      <c r="N125" s="57">
        <v>215.48</v>
      </c>
    </row>
    <row r="126" spans="1:14" ht="13.5">
      <c r="A126" s="9" t="s">
        <v>1112</v>
      </c>
      <c r="B126" s="9" t="s">
        <v>770</v>
      </c>
      <c r="C126" s="7" t="s">
        <v>60</v>
      </c>
      <c r="D126" s="53" t="s">
        <v>1541</v>
      </c>
      <c r="E126" s="9">
        <v>10</v>
      </c>
      <c r="F126" s="9" t="s">
        <v>1162</v>
      </c>
      <c r="G126" s="7" t="s">
        <v>7</v>
      </c>
      <c r="H126" s="54" t="s">
        <v>1203</v>
      </c>
      <c r="I126" s="9" t="s">
        <v>506</v>
      </c>
      <c r="J126" s="55">
        <v>291.43</v>
      </c>
      <c r="K126" s="56">
        <v>0.4495049504950495</v>
      </c>
      <c r="L126" s="55">
        <v>182.55</v>
      </c>
      <c r="M126" s="57">
        <v>162.21</v>
      </c>
      <c r="N126" s="57">
        <v>163.03</v>
      </c>
    </row>
    <row r="127" spans="1:14" ht="13.5">
      <c r="A127" s="9" t="s">
        <v>1112</v>
      </c>
      <c r="B127" s="9" t="s">
        <v>771</v>
      </c>
      <c r="C127" s="7" t="s">
        <v>61</v>
      </c>
      <c r="D127" s="53" t="s">
        <v>1548</v>
      </c>
      <c r="E127" s="9">
        <v>10</v>
      </c>
      <c r="F127" s="9" t="s">
        <v>1162</v>
      </c>
      <c r="G127" s="7" t="s">
        <v>7</v>
      </c>
      <c r="H127" s="54" t="s">
        <v>1203</v>
      </c>
      <c r="I127" s="9" t="s">
        <v>507</v>
      </c>
      <c r="J127" s="55">
        <v>295.36</v>
      </c>
      <c r="K127" s="56">
        <v>0.36174257425742573</v>
      </c>
      <c r="L127" s="55">
        <v>273.6</v>
      </c>
      <c r="M127" s="57">
        <v>186.74</v>
      </c>
      <c r="N127" s="57">
        <v>216.8</v>
      </c>
    </row>
    <row r="128" spans="1:14" ht="13.5">
      <c r="A128" s="9" t="s">
        <v>1113</v>
      </c>
      <c r="B128" s="9" t="s">
        <v>772</v>
      </c>
      <c r="C128" s="7" t="s">
        <v>62</v>
      </c>
      <c r="D128" s="53" t="s">
        <v>1551</v>
      </c>
      <c r="E128" s="9">
        <v>10</v>
      </c>
      <c r="F128" s="9" t="s">
        <v>1162</v>
      </c>
      <c r="G128" s="7" t="s">
        <v>7</v>
      </c>
      <c r="H128" s="54" t="s">
        <v>1198</v>
      </c>
      <c r="I128" s="9" t="s">
        <v>508</v>
      </c>
      <c r="J128" s="55">
        <v>376.03</v>
      </c>
      <c r="K128" s="56">
        <v>0.4152079207920792</v>
      </c>
      <c r="L128" s="55">
        <v>398.99</v>
      </c>
      <c r="M128" s="57">
        <v>174.28</v>
      </c>
      <c r="N128" s="57">
        <v>164.28</v>
      </c>
    </row>
    <row r="129" spans="1:14" ht="13.5">
      <c r="A129" s="9" t="s">
        <v>1114</v>
      </c>
      <c r="B129" s="9" t="s">
        <v>773</v>
      </c>
      <c r="C129" s="7" t="s">
        <v>63</v>
      </c>
      <c r="D129" s="53" t="s">
        <v>1555</v>
      </c>
      <c r="E129" s="9">
        <v>10</v>
      </c>
      <c r="F129" s="9" t="s">
        <v>1162</v>
      </c>
      <c r="G129" s="7" t="s">
        <v>7</v>
      </c>
      <c r="H129" s="54" t="s">
        <v>1198</v>
      </c>
      <c r="I129" s="9" t="s">
        <v>509</v>
      </c>
      <c r="J129" s="55">
        <v>457.61</v>
      </c>
      <c r="K129" s="56">
        <v>0.3840792079207921</v>
      </c>
      <c r="L129" s="55">
        <v>268.57</v>
      </c>
      <c r="M129" s="57">
        <v>230.3</v>
      </c>
      <c r="N129" s="57">
        <v>180.92</v>
      </c>
    </row>
    <row r="130" spans="1:14" ht="13.5">
      <c r="A130" s="9" t="s">
        <v>1115</v>
      </c>
      <c r="B130" s="9" t="s">
        <v>774</v>
      </c>
      <c r="C130" s="7" t="s">
        <v>64</v>
      </c>
      <c r="D130" s="53" t="s">
        <v>1560</v>
      </c>
      <c r="E130" s="9">
        <v>10</v>
      </c>
      <c r="F130" s="9" t="s">
        <v>1162</v>
      </c>
      <c r="G130" s="7" t="s">
        <v>7</v>
      </c>
      <c r="H130" s="54" t="s">
        <v>1198</v>
      </c>
      <c r="I130" s="9" t="s">
        <v>627</v>
      </c>
      <c r="J130" s="55">
        <v>114.09</v>
      </c>
      <c r="K130" s="56">
        <v>0.35</v>
      </c>
      <c r="L130" s="55">
        <v>411.65</v>
      </c>
      <c r="M130" s="57">
        <v>169.11</v>
      </c>
      <c r="N130" s="57">
        <v>199.17</v>
      </c>
    </row>
    <row r="131" spans="1:14" ht="13.5">
      <c r="A131" s="9" t="s">
        <v>1116</v>
      </c>
      <c r="B131" s="9" t="s">
        <v>775</v>
      </c>
      <c r="C131" s="7" t="s">
        <v>65</v>
      </c>
      <c r="D131" s="53" t="s">
        <v>1567</v>
      </c>
      <c r="E131" s="9">
        <v>10</v>
      </c>
      <c r="F131" s="9" t="s">
        <v>1162</v>
      </c>
      <c r="G131" s="7" t="s">
        <v>7</v>
      </c>
      <c r="H131" s="54" t="s">
        <v>1198</v>
      </c>
      <c r="I131" s="9" t="s">
        <v>510</v>
      </c>
      <c r="J131" s="55">
        <v>328.27</v>
      </c>
      <c r="K131" s="56">
        <v>0.43366336633663366</v>
      </c>
      <c r="L131" s="55">
        <v>291.35</v>
      </c>
      <c r="M131" s="57">
        <v>138.8</v>
      </c>
      <c r="N131" s="57">
        <v>143.71</v>
      </c>
    </row>
    <row r="132" spans="1:14" ht="13.5">
      <c r="A132" s="9" t="s">
        <v>1117</v>
      </c>
      <c r="B132" s="9" t="s">
        <v>776</v>
      </c>
      <c r="C132" s="7" t="s">
        <v>66</v>
      </c>
      <c r="D132" s="53" t="s">
        <v>1518</v>
      </c>
      <c r="E132" s="9">
        <v>3</v>
      </c>
      <c r="F132" s="9" t="s">
        <v>1162</v>
      </c>
      <c r="G132" s="7" t="s">
        <v>7</v>
      </c>
      <c r="H132" s="54" t="s">
        <v>1200</v>
      </c>
      <c r="I132" s="7" t="s">
        <v>628</v>
      </c>
      <c r="J132" s="55">
        <v>166.25</v>
      </c>
      <c r="K132" s="56">
        <v>0.35</v>
      </c>
      <c r="L132" s="55">
        <v>419.93</v>
      </c>
      <c r="M132" s="57">
        <v>200.03</v>
      </c>
      <c r="N132" s="57">
        <v>206.95</v>
      </c>
    </row>
    <row r="133" spans="1:14" ht="13.5">
      <c r="A133" s="9" t="s">
        <v>1118</v>
      </c>
      <c r="B133" s="9" t="s">
        <v>777</v>
      </c>
      <c r="C133" s="7" t="s">
        <v>67</v>
      </c>
      <c r="D133" s="53" t="s">
        <v>1572</v>
      </c>
      <c r="E133" s="9">
        <v>10</v>
      </c>
      <c r="F133" s="9" t="s">
        <v>1162</v>
      </c>
      <c r="G133" s="7" t="s">
        <v>7</v>
      </c>
      <c r="H133" s="54" t="s">
        <v>1198</v>
      </c>
      <c r="I133" s="7" t="s">
        <v>629</v>
      </c>
      <c r="J133" s="55">
        <v>263.45</v>
      </c>
      <c r="K133" s="56">
        <v>0.35</v>
      </c>
      <c r="L133" s="55">
        <v>171.34</v>
      </c>
      <c r="M133" s="57">
        <v>238.98</v>
      </c>
      <c r="N133" s="57">
        <v>201.98</v>
      </c>
    </row>
    <row r="134" spans="1:14" ht="13.5">
      <c r="A134" s="9" t="s">
        <v>1119</v>
      </c>
      <c r="B134" s="9" t="s">
        <v>778</v>
      </c>
      <c r="C134" s="7" t="s">
        <v>68</v>
      </c>
      <c r="D134" s="53" t="s">
        <v>1579</v>
      </c>
      <c r="E134" s="9">
        <v>10</v>
      </c>
      <c r="F134" s="9" t="s">
        <v>1162</v>
      </c>
      <c r="G134" s="7" t="s">
        <v>7</v>
      </c>
      <c r="H134" s="54" t="s">
        <v>1198</v>
      </c>
      <c r="I134" s="9" t="s">
        <v>511</v>
      </c>
      <c r="J134" s="55">
        <v>388.18</v>
      </c>
      <c r="K134" s="56">
        <v>0.44974257425742575</v>
      </c>
      <c r="L134" s="55">
        <v>178.8</v>
      </c>
      <c r="M134" s="57">
        <v>174.7</v>
      </c>
      <c r="N134" s="57">
        <v>149.42</v>
      </c>
    </row>
    <row r="135" spans="1:14" ht="13.5">
      <c r="A135" s="9" t="s">
        <v>1120</v>
      </c>
      <c r="B135" s="9" t="s">
        <v>781</v>
      </c>
      <c r="C135" s="7" t="s">
        <v>69</v>
      </c>
      <c r="D135" s="53" t="s">
        <v>1598</v>
      </c>
      <c r="E135" s="9">
        <v>10</v>
      </c>
      <c r="F135" s="9" t="s">
        <v>1162</v>
      </c>
      <c r="G135" s="7" t="s">
        <v>7</v>
      </c>
      <c r="H135" s="54" t="s">
        <v>1198</v>
      </c>
      <c r="I135" s="9" t="s">
        <v>512</v>
      </c>
      <c r="J135" s="55">
        <v>412.93</v>
      </c>
      <c r="K135" s="56">
        <v>0.42257425742574256</v>
      </c>
      <c r="L135" s="55">
        <v>112.75</v>
      </c>
      <c r="M135" s="57">
        <v>167.56</v>
      </c>
      <c r="N135" s="57">
        <v>162.72</v>
      </c>
    </row>
    <row r="136" spans="1:14" ht="13.5">
      <c r="A136" s="9" t="s">
        <v>1120</v>
      </c>
      <c r="B136" s="9" t="s">
        <v>782</v>
      </c>
      <c r="C136" s="7" t="s">
        <v>70</v>
      </c>
      <c r="D136" s="53" t="s">
        <v>1605</v>
      </c>
      <c r="E136" s="9">
        <v>10</v>
      </c>
      <c r="F136" s="9" t="s">
        <v>1162</v>
      </c>
      <c r="G136" s="7" t="s">
        <v>7</v>
      </c>
      <c r="H136" s="54" t="s">
        <v>1198</v>
      </c>
      <c r="I136" s="9" t="s">
        <v>513</v>
      </c>
      <c r="J136" s="55">
        <v>403.65</v>
      </c>
      <c r="K136" s="56">
        <v>0.41576237623762374</v>
      </c>
      <c r="L136" s="55">
        <v>95.27</v>
      </c>
      <c r="M136" s="57">
        <v>211.21</v>
      </c>
      <c r="N136" s="57">
        <v>174.18</v>
      </c>
    </row>
    <row r="137" spans="1:14" ht="13.5">
      <c r="A137" s="9" t="s">
        <v>1121</v>
      </c>
      <c r="B137" s="9" t="s">
        <v>783</v>
      </c>
      <c r="C137" s="7" t="s">
        <v>71</v>
      </c>
      <c r="D137" s="53" t="s">
        <v>1615</v>
      </c>
      <c r="E137" s="9">
        <v>10</v>
      </c>
      <c r="F137" s="9" t="s">
        <v>1162</v>
      </c>
      <c r="G137" s="7" t="s">
        <v>7</v>
      </c>
      <c r="H137" s="54" t="s">
        <v>1200</v>
      </c>
      <c r="I137" s="9" t="s">
        <v>514</v>
      </c>
      <c r="J137" s="55">
        <v>449.69</v>
      </c>
      <c r="K137" s="56">
        <v>0.38843564356435645</v>
      </c>
      <c r="L137" s="55">
        <v>161.94</v>
      </c>
      <c r="M137" s="57">
        <v>192.55</v>
      </c>
      <c r="N137" s="57">
        <v>178.84</v>
      </c>
    </row>
    <row r="138" spans="1:14" ht="13.5">
      <c r="A138" s="9" t="s">
        <v>1122</v>
      </c>
      <c r="B138" s="9" t="s">
        <v>784</v>
      </c>
      <c r="C138" s="7" t="s">
        <v>72</v>
      </c>
      <c r="D138" s="53" t="s">
        <v>1559</v>
      </c>
      <c r="E138" s="9">
        <v>8</v>
      </c>
      <c r="F138" s="9" t="s">
        <v>1162</v>
      </c>
      <c r="G138" s="7" t="s">
        <v>7</v>
      </c>
      <c r="H138" s="54" t="s">
        <v>1198</v>
      </c>
      <c r="I138" s="9" t="s">
        <v>471</v>
      </c>
      <c r="J138" s="55">
        <v>395.25</v>
      </c>
      <c r="K138" s="56">
        <v>0.4246336633663366</v>
      </c>
      <c r="L138" s="55">
        <v>137.58</v>
      </c>
      <c r="M138" s="57">
        <v>263.21</v>
      </c>
      <c r="N138" s="57">
        <v>155.79</v>
      </c>
    </row>
    <row r="139" spans="1:14" ht="13.5">
      <c r="A139" s="9" t="s">
        <v>1123</v>
      </c>
      <c r="B139" s="9" t="s">
        <v>785</v>
      </c>
      <c r="C139" s="7" t="s">
        <v>73</v>
      </c>
      <c r="D139" s="53" t="s">
        <v>1566</v>
      </c>
      <c r="E139" s="9">
        <v>8</v>
      </c>
      <c r="F139" s="9" t="s">
        <v>1162</v>
      </c>
      <c r="G139" s="7" t="s">
        <v>7</v>
      </c>
      <c r="H139" s="54" t="s">
        <v>1198</v>
      </c>
      <c r="I139" s="9" t="s">
        <v>472</v>
      </c>
      <c r="J139" s="55">
        <v>444.1</v>
      </c>
      <c r="K139" s="56">
        <v>0.4415049504950495</v>
      </c>
      <c r="L139" s="55">
        <v>170</v>
      </c>
      <c r="M139" s="57">
        <v>230.54</v>
      </c>
      <c r="N139" s="57">
        <v>177.6</v>
      </c>
    </row>
    <row r="140" spans="1:14" ht="13.5">
      <c r="A140" s="9" t="s">
        <v>1124</v>
      </c>
      <c r="B140" s="9" t="s">
        <v>786</v>
      </c>
      <c r="C140" s="7" t="s">
        <v>143</v>
      </c>
      <c r="D140" s="53" t="s">
        <v>1571</v>
      </c>
      <c r="E140" s="9">
        <v>8</v>
      </c>
      <c r="F140" s="9" t="s">
        <v>1162</v>
      </c>
      <c r="G140" s="7" t="s">
        <v>7</v>
      </c>
      <c r="H140" s="54" t="s">
        <v>1198</v>
      </c>
      <c r="I140" s="9" t="s">
        <v>473</v>
      </c>
      <c r="J140" s="55">
        <v>571.03</v>
      </c>
      <c r="K140" s="56">
        <v>0.4872079207920792</v>
      </c>
      <c r="L140" s="55">
        <v>198.38</v>
      </c>
      <c r="M140" s="57">
        <v>229.99</v>
      </c>
      <c r="N140" s="57">
        <v>161.24</v>
      </c>
    </row>
    <row r="141" spans="1:14" ht="13.5">
      <c r="A141" s="9" t="s">
        <v>1124</v>
      </c>
      <c r="B141" s="9" t="s">
        <v>787</v>
      </c>
      <c r="C141" s="7" t="s">
        <v>144</v>
      </c>
      <c r="D141" s="53" t="s">
        <v>1622</v>
      </c>
      <c r="E141" s="9">
        <v>10</v>
      </c>
      <c r="F141" s="9" t="s">
        <v>1162</v>
      </c>
      <c r="G141" s="7" t="s">
        <v>7</v>
      </c>
      <c r="H141" s="54" t="s">
        <v>1198</v>
      </c>
      <c r="I141" s="9" t="s">
        <v>515</v>
      </c>
      <c r="J141" s="55">
        <v>432.05</v>
      </c>
      <c r="K141" s="56">
        <v>0.39001980198019803</v>
      </c>
      <c r="L141" s="55">
        <v>88.75</v>
      </c>
      <c r="M141" s="57">
        <v>191.33</v>
      </c>
      <c r="N141" s="57">
        <v>191.37</v>
      </c>
    </row>
    <row r="142" spans="1:14" ht="13.5">
      <c r="A142" s="9" t="s">
        <v>1125</v>
      </c>
      <c r="B142" s="9" t="s">
        <v>788</v>
      </c>
      <c r="C142" s="7" t="s">
        <v>74</v>
      </c>
      <c r="D142" s="53" t="s">
        <v>1578</v>
      </c>
      <c r="E142" s="9">
        <v>8</v>
      </c>
      <c r="F142" s="9" t="s">
        <v>1162</v>
      </c>
      <c r="G142" s="7" t="s">
        <v>7</v>
      </c>
      <c r="H142" s="54" t="s">
        <v>1204</v>
      </c>
      <c r="I142" s="9" t="s">
        <v>474</v>
      </c>
      <c r="J142" s="55">
        <v>547.49</v>
      </c>
      <c r="K142" s="56">
        <v>0.47904950495049503</v>
      </c>
      <c r="L142" s="55">
        <v>85.56</v>
      </c>
      <c r="M142" s="57">
        <v>211.38</v>
      </c>
      <c r="N142" s="57">
        <v>161.55</v>
      </c>
    </row>
    <row r="143" spans="1:14" ht="13.5">
      <c r="A143" s="9" t="s">
        <v>1125</v>
      </c>
      <c r="B143" s="9" t="s">
        <v>789</v>
      </c>
      <c r="C143" s="7" t="s">
        <v>75</v>
      </c>
      <c r="D143" s="53" t="s">
        <v>1629</v>
      </c>
      <c r="E143" s="9">
        <v>10</v>
      </c>
      <c r="F143" s="9" t="s">
        <v>1162</v>
      </c>
      <c r="G143" s="7" t="s">
        <v>7</v>
      </c>
      <c r="H143" s="54" t="s">
        <v>1201</v>
      </c>
      <c r="I143" s="9" t="s">
        <v>516</v>
      </c>
      <c r="J143" s="55">
        <v>376.24</v>
      </c>
      <c r="K143" s="56">
        <v>0.4576633663366337</v>
      </c>
      <c r="L143" s="55">
        <v>82.72</v>
      </c>
      <c r="M143" s="57">
        <v>199.54</v>
      </c>
      <c r="N143" s="57">
        <v>143.49</v>
      </c>
    </row>
    <row r="144" spans="1:14" ht="13.5">
      <c r="A144" s="9" t="s">
        <v>1126</v>
      </c>
      <c r="B144" s="9" t="s">
        <v>790</v>
      </c>
      <c r="C144" s="7" t="s">
        <v>76</v>
      </c>
      <c r="D144" s="53" t="s">
        <v>1585</v>
      </c>
      <c r="E144" s="9">
        <v>8</v>
      </c>
      <c r="F144" s="9" t="s">
        <v>1162</v>
      </c>
      <c r="G144" s="7" t="s">
        <v>7</v>
      </c>
      <c r="H144" s="54" t="s">
        <v>1198</v>
      </c>
      <c r="I144" s="9" t="s">
        <v>630</v>
      </c>
      <c r="J144" s="55">
        <v>336.89</v>
      </c>
      <c r="K144" s="56">
        <v>0.39</v>
      </c>
      <c r="L144" s="55">
        <v>73.92</v>
      </c>
      <c r="M144" s="57">
        <v>210.26</v>
      </c>
      <c r="N144" s="57">
        <v>182.73</v>
      </c>
    </row>
    <row r="145" spans="1:14" ht="13.5">
      <c r="A145" s="9" t="s">
        <v>1127</v>
      </c>
      <c r="B145" s="9" t="s">
        <v>791</v>
      </c>
      <c r="C145" s="7" t="s">
        <v>77</v>
      </c>
      <c r="D145" s="53" t="s">
        <v>1591</v>
      </c>
      <c r="E145" s="9">
        <v>8</v>
      </c>
      <c r="F145" s="9" t="s">
        <v>1162</v>
      </c>
      <c r="G145" s="7" t="s">
        <v>7</v>
      </c>
      <c r="H145" s="54" t="s">
        <v>1198</v>
      </c>
      <c r="I145" s="9" t="s">
        <v>475</v>
      </c>
      <c r="J145" s="55">
        <v>765.04</v>
      </c>
      <c r="K145" s="56">
        <v>0.45695049504950497</v>
      </c>
      <c r="L145" s="55">
        <v>78.89</v>
      </c>
      <c r="M145" s="57">
        <v>218.7</v>
      </c>
      <c r="N145" s="57">
        <v>158.12</v>
      </c>
    </row>
    <row r="146" spans="1:14" ht="13.5">
      <c r="A146" s="9" t="s">
        <v>1128</v>
      </c>
      <c r="B146" s="9" t="s">
        <v>792</v>
      </c>
      <c r="C146" s="7" t="s">
        <v>156</v>
      </c>
      <c r="D146" s="53" t="s">
        <v>1595</v>
      </c>
      <c r="E146" s="9">
        <v>3</v>
      </c>
      <c r="F146" s="9" t="s">
        <v>1162</v>
      </c>
      <c r="G146" s="7" t="s">
        <v>7</v>
      </c>
      <c r="H146" s="54" t="s">
        <v>1198</v>
      </c>
      <c r="I146" s="9" t="s">
        <v>362</v>
      </c>
      <c r="J146" s="55">
        <v>150.03</v>
      </c>
      <c r="K146" s="56">
        <v>0.2563168316831683</v>
      </c>
      <c r="L146" s="55">
        <v>182.14</v>
      </c>
      <c r="M146" s="57">
        <v>216.34</v>
      </c>
      <c r="N146" s="57">
        <v>278.19</v>
      </c>
    </row>
    <row r="147" spans="1:14" ht="13.5">
      <c r="A147" s="9" t="s">
        <v>1128</v>
      </c>
      <c r="B147" s="9" t="s">
        <v>793</v>
      </c>
      <c r="C147" s="7" t="s">
        <v>156</v>
      </c>
      <c r="D147" s="53" t="s">
        <v>1646</v>
      </c>
      <c r="E147" s="9">
        <v>3</v>
      </c>
      <c r="F147" s="9" t="s">
        <v>1162</v>
      </c>
      <c r="G147" s="7" t="s">
        <v>7</v>
      </c>
      <c r="H147" s="54" t="s">
        <v>1198</v>
      </c>
      <c r="I147" s="9" t="s">
        <v>370</v>
      </c>
      <c r="J147" s="55">
        <v>177.01</v>
      </c>
      <c r="K147" s="56">
        <v>0.3572277227722772</v>
      </c>
      <c r="L147" s="55">
        <v>121.6</v>
      </c>
      <c r="M147" s="57">
        <v>179</v>
      </c>
      <c r="N147" s="57">
        <v>205.57</v>
      </c>
    </row>
    <row r="148" spans="1:14" ht="13.5">
      <c r="A148" s="9" t="s">
        <v>1129</v>
      </c>
      <c r="B148" s="9" t="s">
        <v>794</v>
      </c>
      <c r="C148" s="7" t="s">
        <v>157</v>
      </c>
      <c r="D148" s="53" t="s">
        <v>1602</v>
      </c>
      <c r="E148" s="9">
        <v>3</v>
      </c>
      <c r="F148" s="9" t="s">
        <v>1162</v>
      </c>
      <c r="G148" s="7" t="s">
        <v>7</v>
      </c>
      <c r="H148" s="54" t="s">
        <v>1198</v>
      </c>
      <c r="I148" s="9" t="s">
        <v>363</v>
      </c>
      <c r="J148" s="55">
        <v>134.56</v>
      </c>
      <c r="K148" s="56">
        <v>0.33964356435643567</v>
      </c>
      <c r="L148" s="55">
        <v>285.74</v>
      </c>
      <c r="M148" s="57">
        <v>182.37</v>
      </c>
      <c r="N148" s="57">
        <v>231.55</v>
      </c>
    </row>
    <row r="149" spans="1:14" ht="13.5">
      <c r="A149" s="9" t="s">
        <v>1129</v>
      </c>
      <c r="B149" s="9" t="s">
        <v>795</v>
      </c>
      <c r="C149" s="7" t="s">
        <v>157</v>
      </c>
      <c r="D149" s="53" t="s">
        <v>1649</v>
      </c>
      <c r="E149" s="9">
        <v>3</v>
      </c>
      <c r="F149" s="9" t="s">
        <v>1162</v>
      </c>
      <c r="G149" s="7" t="s">
        <v>7</v>
      </c>
      <c r="H149" s="54" t="s">
        <v>1198</v>
      </c>
      <c r="I149" s="9" t="s">
        <v>371</v>
      </c>
      <c r="J149" s="55">
        <v>190.85</v>
      </c>
      <c r="K149" s="56">
        <v>0.41108910891089107</v>
      </c>
      <c r="L149" s="55">
        <v>316.42</v>
      </c>
      <c r="M149" s="57">
        <v>181.56</v>
      </c>
      <c r="N149" s="57">
        <v>171.77</v>
      </c>
    </row>
    <row r="150" spans="1:14" ht="13.5">
      <c r="A150" s="9" t="s">
        <v>1130</v>
      </c>
      <c r="B150" s="9" t="s">
        <v>796</v>
      </c>
      <c r="C150" s="7" t="s">
        <v>158</v>
      </c>
      <c r="D150" s="53" t="s">
        <v>1608</v>
      </c>
      <c r="E150" s="9">
        <v>3</v>
      </c>
      <c r="F150" s="9" t="s">
        <v>1162</v>
      </c>
      <c r="G150" s="7" t="s">
        <v>7</v>
      </c>
      <c r="H150" s="54" t="s">
        <v>1198</v>
      </c>
      <c r="I150" s="9" t="s">
        <v>364</v>
      </c>
      <c r="J150" s="55">
        <v>184.98</v>
      </c>
      <c r="K150" s="56">
        <v>0.4159207920792079</v>
      </c>
      <c r="L150" s="55">
        <v>147.45</v>
      </c>
      <c r="M150" s="57">
        <v>195.18</v>
      </c>
      <c r="N150" s="57">
        <v>166.57</v>
      </c>
    </row>
    <row r="151" spans="1:14" ht="13.5">
      <c r="A151" s="9" t="s">
        <v>1130</v>
      </c>
      <c r="B151" s="9" t="s">
        <v>797</v>
      </c>
      <c r="C151" s="7" t="s">
        <v>158</v>
      </c>
      <c r="D151" s="53" t="s">
        <v>1653</v>
      </c>
      <c r="E151" s="9">
        <v>3</v>
      </c>
      <c r="F151" s="9" t="s">
        <v>1162</v>
      </c>
      <c r="G151" s="7" t="s">
        <v>7</v>
      </c>
      <c r="H151" s="54" t="s">
        <v>1198</v>
      </c>
      <c r="I151" s="9" t="s">
        <v>372</v>
      </c>
      <c r="J151" s="55">
        <v>216.65</v>
      </c>
      <c r="K151" s="56">
        <v>0.4131485148514851</v>
      </c>
      <c r="L151" s="55">
        <v>197.23</v>
      </c>
      <c r="M151" s="57">
        <v>202.56</v>
      </c>
      <c r="N151" s="57">
        <v>166.89</v>
      </c>
    </row>
    <row r="152" spans="1:14" ht="13.5">
      <c r="A152" s="9" t="s">
        <v>1131</v>
      </c>
      <c r="B152" s="9" t="s">
        <v>798</v>
      </c>
      <c r="C152" s="7" t="s">
        <v>159</v>
      </c>
      <c r="D152" s="53" t="s">
        <v>1613</v>
      </c>
      <c r="E152" s="9">
        <v>3</v>
      </c>
      <c r="F152" s="9" t="s">
        <v>1162</v>
      </c>
      <c r="G152" s="7" t="s">
        <v>7</v>
      </c>
      <c r="H152" s="54" t="s">
        <v>1198</v>
      </c>
      <c r="I152" s="9" t="s">
        <v>365</v>
      </c>
      <c r="J152" s="55">
        <v>206.08</v>
      </c>
      <c r="K152" s="56">
        <v>0.4503762376237624</v>
      </c>
      <c r="L152" s="55">
        <v>179.77</v>
      </c>
      <c r="M152" s="57">
        <v>122.97</v>
      </c>
      <c r="N152" s="57">
        <v>158.34</v>
      </c>
    </row>
    <row r="153" spans="1:14" ht="13.5">
      <c r="A153" s="9" t="s">
        <v>1131</v>
      </c>
      <c r="B153" s="9" t="s">
        <v>799</v>
      </c>
      <c r="C153" s="7" t="s">
        <v>159</v>
      </c>
      <c r="D153" s="53" t="s">
        <v>1657</v>
      </c>
      <c r="E153" s="9">
        <v>3</v>
      </c>
      <c r="F153" s="9" t="s">
        <v>1162</v>
      </c>
      <c r="G153" s="7" t="s">
        <v>7</v>
      </c>
      <c r="H153" s="54" t="s">
        <v>1198</v>
      </c>
      <c r="I153" s="9" t="s">
        <v>373</v>
      </c>
      <c r="J153" s="55">
        <v>197.23</v>
      </c>
      <c r="K153" s="56">
        <v>0.45021782178217823</v>
      </c>
      <c r="L153" s="55">
        <v>164.97</v>
      </c>
      <c r="M153" s="57">
        <v>122.89</v>
      </c>
      <c r="N153" s="57">
        <v>156.19</v>
      </c>
    </row>
    <row r="154" spans="1:14" ht="13.5">
      <c r="A154" s="9" t="s">
        <v>1132</v>
      </c>
      <c r="B154" s="9" t="s">
        <v>800</v>
      </c>
      <c r="C154" s="7" t="s">
        <v>160</v>
      </c>
      <c r="D154" s="53" t="s">
        <v>1619</v>
      </c>
      <c r="E154" s="9">
        <v>3</v>
      </c>
      <c r="F154" s="9" t="s">
        <v>1162</v>
      </c>
      <c r="G154" s="7" t="s">
        <v>7</v>
      </c>
      <c r="H154" s="54" t="s">
        <v>1198</v>
      </c>
      <c r="I154" s="7" t="s">
        <v>631</v>
      </c>
      <c r="J154" s="55">
        <v>172.32</v>
      </c>
      <c r="K154" s="56">
        <v>0.31</v>
      </c>
      <c r="L154" s="55">
        <v>185.7</v>
      </c>
      <c r="M154" s="57">
        <v>228.34</v>
      </c>
      <c r="N154" s="57">
        <v>258.65</v>
      </c>
    </row>
    <row r="155" spans="1:14" ht="13.5">
      <c r="A155" s="9" t="s">
        <v>1132</v>
      </c>
      <c r="B155" s="9" t="s">
        <v>801</v>
      </c>
      <c r="C155" s="7" t="s">
        <v>160</v>
      </c>
      <c r="D155" s="53" t="s">
        <v>1660</v>
      </c>
      <c r="E155" s="9">
        <v>3</v>
      </c>
      <c r="F155" s="9" t="s">
        <v>1162</v>
      </c>
      <c r="G155" s="7" t="s">
        <v>7</v>
      </c>
      <c r="H155" s="54" t="s">
        <v>1198</v>
      </c>
      <c r="I155" s="9" t="s">
        <v>374</v>
      </c>
      <c r="J155" s="55">
        <v>165.93</v>
      </c>
      <c r="K155" s="56">
        <v>0.4223366336633663</v>
      </c>
      <c r="L155" s="55">
        <v>241.27</v>
      </c>
      <c r="M155" s="57">
        <v>179.04</v>
      </c>
      <c r="N155" s="57">
        <v>175.92</v>
      </c>
    </row>
    <row r="156" spans="1:14" ht="13.5">
      <c r="A156" s="9" t="s">
        <v>1133</v>
      </c>
      <c r="B156" s="9" t="s">
        <v>802</v>
      </c>
      <c r="C156" s="7" t="s">
        <v>161</v>
      </c>
      <c r="D156" s="53" t="s">
        <v>1626</v>
      </c>
      <c r="E156" s="9">
        <v>3</v>
      </c>
      <c r="F156" s="9" t="s">
        <v>1162</v>
      </c>
      <c r="G156" s="7" t="s">
        <v>7</v>
      </c>
      <c r="H156" s="54" t="s">
        <v>1198</v>
      </c>
      <c r="I156" s="9" t="s">
        <v>366</v>
      </c>
      <c r="J156" s="55">
        <v>159.67</v>
      </c>
      <c r="K156" s="56">
        <v>0.4022970297029703</v>
      </c>
      <c r="L156" s="55">
        <v>204.33</v>
      </c>
      <c r="M156" s="57">
        <v>174.94</v>
      </c>
      <c r="N156" s="57">
        <v>188.17</v>
      </c>
    </row>
    <row r="157" spans="1:14" ht="13.5">
      <c r="A157" s="9" t="s">
        <v>1133</v>
      </c>
      <c r="B157" s="9" t="s">
        <v>803</v>
      </c>
      <c r="C157" s="7" t="s">
        <v>161</v>
      </c>
      <c r="D157" s="53" t="s">
        <v>1663</v>
      </c>
      <c r="E157" s="9">
        <v>3</v>
      </c>
      <c r="F157" s="9" t="s">
        <v>1162</v>
      </c>
      <c r="G157" s="7" t="s">
        <v>7</v>
      </c>
      <c r="H157" s="54" t="s">
        <v>1198</v>
      </c>
      <c r="I157" s="9" t="s">
        <v>375</v>
      </c>
      <c r="J157" s="55">
        <v>176.09</v>
      </c>
      <c r="K157" s="56">
        <v>0.3645940594059406</v>
      </c>
      <c r="L157" s="55">
        <v>184.05</v>
      </c>
      <c r="M157" s="57">
        <v>197.76</v>
      </c>
      <c r="N157" s="57">
        <v>210.64</v>
      </c>
    </row>
    <row r="158" spans="1:14" ht="13.5">
      <c r="A158" s="9" t="s">
        <v>1134</v>
      </c>
      <c r="B158" s="9" t="s">
        <v>804</v>
      </c>
      <c r="C158" s="7" t="s">
        <v>78</v>
      </c>
      <c r="D158" s="53" t="s">
        <v>1632</v>
      </c>
      <c r="E158" s="9">
        <v>3</v>
      </c>
      <c r="F158" s="9" t="s">
        <v>1162</v>
      </c>
      <c r="G158" s="7" t="s">
        <v>7</v>
      </c>
      <c r="H158" s="54" t="s">
        <v>1198</v>
      </c>
      <c r="I158" s="9" t="s">
        <v>367</v>
      </c>
      <c r="J158" s="55">
        <v>206.72</v>
      </c>
      <c r="K158" s="56">
        <v>0.29037623762376236</v>
      </c>
      <c r="L158" s="55">
        <v>386.94</v>
      </c>
      <c r="M158" s="57">
        <v>228.27</v>
      </c>
      <c r="N158" s="57">
        <v>241.11</v>
      </c>
    </row>
    <row r="159" spans="1:14" ht="13.5">
      <c r="A159" s="9" t="s">
        <v>1135</v>
      </c>
      <c r="B159" s="9" t="s">
        <v>805</v>
      </c>
      <c r="C159" s="7" t="s">
        <v>79</v>
      </c>
      <c r="D159" s="53" t="s">
        <v>1637</v>
      </c>
      <c r="E159" s="9">
        <v>3</v>
      </c>
      <c r="F159" s="9" t="s">
        <v>1162</v>
      </c>
      <c r="G159" s="7" t="s">
        <v>7</v>
      </c>
      <c r="H159" s="54" t="s">
        <v>1205</v>
      </c>
      <c r="I159" s="9" t="s">
        <v>368</v>
      </c>
      <c r="J159" s="55">
        <v>183.25</v>
      </c>
      <c r="K159" s="56">
        <v>0.37306930693069307</v>
      </c>
      <c r="L159" s="55">
        <v>170.42</v>
      </c>
      <c r="M159" s="57">
        <v>135.99</v>
      </c>
      <c r="N159" s="57">
        <v>171.35</v>
      </c>
    </row>
    <row r="160" spans="1:14" ht="13.5">
      <c r="A160" s="9" t="s">
        <v>1136</v>
      </c>
      <c r="B160" s="9" t="s">
        <v>806</v>
      </c>
      <c r="C160" s="7" t="s">
        <v>80</v>
      </c>
      <c r="D160" s="53" t="s">
        <v>1642</v>
      </c>
      <c r="E160" s="9">
        <v>3</v>
      </c>
      <c r="F160" s="9" t="s">
        <v>1162</v>
      </c>
      <c r="G160" s="7" t="s">
        <v>7</v>
      </c>
      <c r="H160" s="54" t="s">
        <v>1198</v>
      </c>
      <c r="I160" s="9" t="s">
        <v>369</v>
      </c>
      <c r="J160" s="55">
        <v>142.13</v>
      </c>
      <c r="K160" s="56">
        <v>0.3714059405940594</v>
      </c>
      <c r="L160" s="55">
        <v>220.3</v>
      </c>
      <c r="M160" s="57">
        <v>156.45</v>
      </c>
      <c r="N160" s="57">
        <v>166.43</v>
      </c>
    </row>
    <row r="161" spans="1:14" ht="13.5">
      <c r="A161" s="9" t="s">
        <v>1137</v>
      </c>
      <c r="B161" s="9" t="s">
        <v>807</v>
      </c>
      <c r="C161" s="7" t="s">
        <v>81</v>
      </c>
      <c r="D161" s="53" t="s">
        <v>1627</v>
      </c>
      <c r="E161" s="9">
        <v>4</v>
      </c>
      <c r="F161" s="9" t="s">
        <v>1162</v>
      </c>
      <c r="G161" s="7" t="s">
        <v>7</v>
      </c>
      <c r="H161" s="54" t="s">
        <v>1205</v>
      </c>
      <c r="I161" s="9" t="s">
        <v>412</v>
      </c>
      <c r="J161" s="55">
        <v>617.52</v>
      </c>
      <c r="K161" s="56">
        <v>0.5139009900990099</v>
      </c>
      <c r="L161" s="55">
        <v>183.36</v>
      </c>
      <c r="M161" s="57">
        <v>233.43</v>
      </c>
      <c r="N161" s="57">
        <v>143.55</v>
      </c>
    </row>
    <row r="162" spans="1:14" ht="13.5">
      <c r="A162" s="9" t="s">
        <v>1138</v>
      </c>
      <c r="B162" s="9" t="s">
        <v>808</v>
      </c>
      <c r="C162" s="7" t="s">
        <v>82</v>
      </c>
      <c r="D162" s="53" t="s">
        <v>1633</v>
      </c>
      <c r="E162" s="9">
        <v>4</v>
      </c>
      <c r="F162" s="9" t="s">
        <v>1162</v>
      </c>
      <c r="G162" s="7" t="s">
        <v>7</v>
      </c>
      <c r="H162" s="54" t="s">
        <v>1198</v>
      </c>
      <c r="I162" s="9" t="s">
        <v>428</v>
      </c>
      <c r="J162" s="55">
        <v>547.59</v>
      </c>
      <c r="K162" s="56">
        <v>0.5117623762376238</v>
      </c>
      <c r="L162" s="55">
        <v>203.2</v>
      </c>
      <c r="M162" s="57">
        <v>226.94</v>
      </c>
      <c r="N162" s="57">
        <v>136.23</v>
      </c>
    </row>
    <row r="163" spans="1:14" ht="13.5">
      <c r="A163" s="9" t="s">
        <v>1139</v>
      </c>
      <c r="B163" s="9" t="s">
        <v>809</v>
      </c>
      <c r="C163" s="7" t="s">
        <v>83</v>
      </c>
      <c r="D163" s="53" t="s">
        <v>1638</v>
      </c>
      <c r="E163" s="9">
        <v>4</v>
      </c>
      <c r="F163" s="9" t="s">
        <v>1162</v>
      </c>
      <c r="G163" s="7" t="s">
        <v>7</v>
      </c>
      <c r="H163" s="54" t="s">
        <v>1208</v>
      </c>
      <c r="I163" s="9" t="s">
        <v>429</v>
      </c>
      <c r="J163" s="55">
        <v>716.6</v>
      </c>
      <c r="K163" s="56">
        <v>0.49077227722772276</v>
      </c>
      <c r="L163" s="55">
        <v>201.72</v>
      </c>
      <c r="M163" s="57">
        <v>265.36</v>
      </c>
      <c r="N163" s="57">
        <v>150.46</v>
      </c>
    </row>
    <row r="164" spans="1:14" ht="13.5">
      <c r="A164" s="9" t="s">
        <v>1139</v>
      </c>
      <c r="B164" s="9" t="s">
        <v>810</v>
      </c>
      <c r="C164" s="7" t="s">
        <v>175</v>
      </c>
      <c r="D164" s="53" t="s">
        <v>1575</v>
      </c>
      <c r="E164" s="9">
        <v>7</v>
      </c>
      <c r="F164" s="9" t="s">
        <v>1162</v>
      </c>
      <c r="G164" s="7" t="s">
        <v>7</v>
      </c>
      <c r="H164" s="54" t="s">
        <v>1208</v>
      </c>
      <c r="I164" s="9" t="s">
        <v>604</v>
      </c>
      <c r="J164" s="55">
        <v>139.56</v>
      </c>
      <c r="K164" s="56">
        <v>0.4269306930693069</v>
      </c>
      <c r="L164" s="55">
        <v>165.13</v>
      </c>
      <c r="M164" s="57">
        <v>156.98</v>
      </c>
      <c r="N164" s="57">
        <v>171.33</v>
      </c>
    </row>
    <row r="165" spans="1:14" ht="13.5">
      <c r="A165" s="9" t="s">
        <v>1140</v>
      </c>
      <c r="B165" s="9" t="s">
        <v>811</v>
      </c>
      <c r="C165" s="7" t="s">
        <v>84</v>
      </c>
      <c r="D165" s="53" t="s">
        <v>1643</v>
      </c>
      <c r="E165" s="9">
        <v>4</v>
      </c>
      <c r="F165" s="9" t="s">
        <v>1162</v>
      </c>
      <c r="G165" s="7" t="s">
        <v>7</v>
      </c>
      <c r="H165" s="54" t="s">
        <v>185</v>
      </c>
      <c r="I165" s="9" t="s">
        <v>430</v>
      </c>
      <c r="J165" s="55">
        <v>489.88</v>
      </c>
      <c r="K165" s="56">
        <v>0.5276831683168317</v>
      </c>
      <c r="L165" s="55">
        <v>152.58</v>
      </c>
      <c r="M165" s="57">
        <v>209.5</v>
      </c>
      <c r="N165" s="57">
        <v>127.39</v>
      </c>
    </row>
    <row r="166" spans="1:14" ht="13.5">
      <c r="A166" s="9" t="s">
        <v>1141</v>
      </c>
      <c r="B166" s="9" t="s">
        <v>812</v>
      </c>
      <c r="C166" s="7" t="s">
        <v>85</v>
      </c>
      <c r="D166" s="53" t="s">
        <v>1634</v>
      </c>
      <c r="E166" s="9">
        <v>10</v>
      </c>
      <c r="F166" s="9" t="s">
        <v>1162</v>
      </c>
      <c r="G166" s="7" t="s">
        <v>7</v>
      </c>
      <c r="H166" s="54" t="s">
        <v>1198</v>
      </c>
      <c r="I166" s="9" t="s">
        <v>517</v>
      </c>
      <c r="J166" s="55">
        <v>428.41</v>
      </c>
      <c r="K166" s="56">
        <v>0.38225742574257426</v>
      </c>
      <c r="L166" s="55">
        <v>379.28</v>
      </c>
      <c r="M166" s="57">
        <v>225.76</v>
      </c>
      <c r="N166" s="57">
        <v>179.82</v>
      </c>
    </row>
    <row r="167" spans="1:14" ht="13.5">
      <c r="A167" s="9" t="s">
        <v>1142</v>
      </c>
      <c r="B167" s="9" t="s">
        <v>813</v>
      </c>
      <c r="C167" s="7" t="s">
        <v>86</v>
      </c>
      <c r="D167" s="53" t="s">
        <v>1640</v>
      </c>
      <c r="E167" s="9">
        <v>10</v>
      </c>
      <c r="F167" s="9" t="s">
        <v>1162</v>
      </c>
      <c r="G167" s="7" t="s">
        <v>7</v>
      </c>
      <c r="H167" s="54" t="s">
        <v>1198</v>
      </c>
      <c r="I167" s="9" t="s">
        <v>518</v>
      </c>
      <c r="J167" s="55">
        <v>393.1</v>
      </c>
      <c r="K167" s="56">
        <v>0.504</v>
      </c>
      <c r="L167" s="55">
        <v>166.88</v>
      </c>
      <c r="M167" s="57">
        <v>191.83</v>
      </c>
      <c r="N167" s="57">
        <v>127.37</v>
      </c>
    </row>
    <row r="168" spans="1:14" ht="13.5">
      <c r="A168" s="9" t="s">
        <v>1143</v>
      </c>
      <c r="B168" s="9" t="s">
        <v>814</v>
      </c>
      <c r="C168" s="7" t="s">
        <v>87</v>
      </c>
      <c r="D168" s="53" t="s">
        <v>1527</v>
      </c>
      <c r="E168" s="9">
        <v>3</v>
      </c>
      <c r="F168" s="9" t="s">
        <v>1162</v>
      </c>
      <c r="G168" s="7" t="s">
        <v>7</v>
      </c>
      <c r="H168" s="54" t="s">
        <v>1198</v>
      </c>
      <c r="I168" s="9" t="s">
        <v>353</v>
      </c>
      <c r="J168" s="55">
        <v>274.79</v>
      </c>
      <c r="K168" s="56">
        <v>0.40332673267326735</v>
      </c>
      <c r="L168" s="55">
        <v>362.32</v>
      </c>
      <c r="M168" s="57">
        <v>170.59</v>
      </c>
      <c r="N168" s="57">
        <v>181.68</v>
      </c>
    </row>
    <row r="169" spans="1:14" ht="13.5">
      <c r="A169" s="9" t="s">
        <v>1144</v>
      </c>
      <c r="B169" s="9" t="s">
        <v>815</v>
      </c>
      <c r="C169" s="7" t="s">
        <v>88</v>
      </c>
      <c r="D169" s="53" t="s">
        <v>1533</v>
      </c>
      <c r="E169" s="9">
        <v>3</v>
      </c>
      <c r="F169" s="9" t="s">
        <v>1162</v>
      </c>
      <c r="G169" s="7" t="s">
        <v>7</v>
      </c>
      <c r="H169" s="54" t="s">
        <v>1198</v>
      </c>
      <c r="I169" s="9" t="s">
        <v>354</v>
      </c>
      <c r="J169" s="55">
        <v>290.98</v>
      </c>
      <c r="K169" s="56">
        <v>0.3913663366336634</v>
      </c>
      <c r="L169" s="55">
        <v>157.6</v>
      </c>
      <c r="M169" s="57">
        <v>130.51</v>
      </c>
      <c r="N169" s="57">
        <v>174.26</v>
      </c>
    </row>
    <row r="170" spans="1:14" ht="13.5">
      <c r="A170" s="9" t="s">
        <v>1145</v>
      </c>
      <c r="B170" s="9" t="s">
        <v>816</v>
      </c>
      <c r="C170" s="7" t="s">
        <v>89</v>
      </c>
      <c r="D170" s="53" t="s">
        <v>1648</v>
      </c>
      <c r="E170" s="9">
        <v>10</v>
      </c>
      <c r="F170" s="9" t="s">
        <v>1162</v>
      </c>
      <c r="G170" s="7" t="s">
        <v>7</v>
      </c>
      <c r="H170" s="54" t="s">
        <v>1198</v>
      </c>
      <c r="I170" s="9" t="s">
        <v>519</v>
      </c>
      <c r="J170" s="55">
        <v>425.38</v>
      </c>
      <c r="K170" s="56">
        <v>0.3893069306930693</v>
      </c>
      <c r="L170" s="55">
        <v>172.31</v>
      </c>
      <c r="M170" s="57">
        <v>199.38</v>
      </c>
      <c r="N170" s="57">
        <v>173.94</v>
      </c>
    </row>
    <row r="171" spans="1:14" ht="13.5">
      <c r="A171" s="9" t="s">
        <v>1146</v>
      </c>
      <c r="B171" s="9" t="s">
        <v>817</v>
      </c>
      <c r="C171" s="7" t="s">
        <v>166</v>
      </c>
      <c r="D171" s="53" t="s">
        <v>1545</v>
      </c>
      <c r="E171" s="9">
        <v>3</v>
      </c>
      <c r="F171" s="9" t="s">
        <v>1162</v>
      </c>
      <c r="G171" s="7" t="s">
        <v>7</v>
      </c>
      <c r="H171" s="54" t="s">
        <v>1198</v>
      </c>
      <c r="I171" s="9" t="s">
        <v>355</v>
      </c>
      <c r="J171" s="55">
        <v>229.69</v>
      </c>
      <c r="K171" s="56">
        <v>0.44102970297029703</v>
      </c>
      <c r="L171" s="55">
        <v>218.36</v>
      </c>
      <c r="M171" s="57">
        <v>147.04</v>
      </c>
      <c r="N171" s="57">
        <v>154.13</v>
      </c>
    </row>
    <row r="172" spans="1:14" ht="13.5">
      <c r="A172" s="9" t="s">
        <v>1147</v>
      </c>
      <c r="B172" s="9" t="s">
        <v>818</v>
      </c>
      <c r="C172" s="7" t="s">
        <v>90</v>
      </c>
      <c r="D172" s="53" t="s">
        <v>1554</v>
      </c>
      <c r="E172" s="9">
        <v>3</v>
      </c>
      <c r="F172" s="9" t="s">
        <v>1162</v>
      </c>
      <c r="G172" s="7" t="s">
        <v>7</v>
      </c>
      <c r="H172" s="54" t="s">
        <v>1198</v>
      </c>
      <c r="I172" s="9" t="s">
        <v>356</v>
      </c>
      <c r="J172" s="55">
        <v>154.24</v>
      </c>
      <c r="K172" s="56">
        <v>0.420039603960396</v>
      </c>
      <c r="L172" s="55">
        <v>336.62</v>
      </c>
      <c r="M172" s="57">
        <v>181.48</v>
      </c>
      <c r="N172" s="57">
        <v>165.52</v>
      </c>
    </row>
    <row r="173" spans="1:14" ht="13.5">
      <c r="A173" s="9" t="s">
        <v>1148</v>
      </c>
      <c r="B173" s="9" t="s">
        <v>819</v>
      </c>
      <c r="C173" s="7" t="s">
        <v>91</v>
      </c>
      <c r="D173" s="53" t="s">
        <v>1558</v>
      </c>
      <c r="E173" s="9">
        <v>3</v>
      </c>
      <c r="F173" s="9" t="s">
        <v>1162</v>
      </c>
      <c r="G173" s="7" t="s">
        <v>7</v>
      </c>
      <c r="H173" s="54" t="s">
        <v>1198</v>
      </c>
      <c r="I173" s="9" t="s">
        <v>357</v>
      </c>
      <c r="J173" s="55">
        <v>188.03</v>
      </c>
      <c r="K173" s="56">
        <v>0.46194059405940596</v>
      </c>
      <c r="L173" s="55">
        <v>407.09</v>
      </c>
      <c r="M173" s="57">
        <v>151.25</v>
      </c>
      <c r="N173" s="57">
        <v>145.25</v>
      </c>
    </row>
    <row r="174" spans="1:14" ht="13.5">
      <c r="A174" s="9" t="s">
        <v>1148</v>
      </c>
      <c r="B174" s="9" t="s">
        <v>820</v>
      </c>
      <c r="C174" s="7" t="s">
        <v>176</v>
      </c>
      <c r="D174" s="53" t="s">
        <v>1652</v>
      </c>
      <c r="E174" s="9">
        <v>10</v>
      </c>
      <c r="F174" s="9" t="s">
        <v>1162</v>
      </c>
      <c r="G174" s="7" t="s">
        <v>7</v>
      </c>
      <c r="H174" s="54" t="s">
        <v>1198</v>
      </c>
      <c r="I174" s="9" t="s">
        <v>520</v>
      </c>
      <c r="J174" s="55">
        <v>395.48</v>
      </c>
      <c r="K174" s="56">
        <v>0.37544554455445545</v>
      </c>
      <c r="L174" s="55">
        <v>298.19</v>
      </c>
      <c r="M174" s="57">
        <v>192.01</v>
      </c>
      <c r="N174" s="57">
        <v>198.18</v>
      </c>
    </row>
    <row r="175" spans="1:14" ht="13.5">
      <c r="A175" s="9" t="s">
        <v>1149</v>
      </c>
      <c r="B175" s="9" t="s">
        <v>821</v>
      </c>
      <c r="C175" s="7" t="s">
        <v>92</v>
      </c>
      <c r="D175" s="53" t="s">
        <v>1564</v>
      </c>
      <c r="E175" s="9">
        <v>3</v>
      </c>
      <c r="F175" s="9" t="s">
        <v>1162</v>
      </c>
      <c r="G175" s="7" t="s">
        <v>7</v>
      </c>
      <c r="H175" s="54" t="s">
        <v>1198</v>
      </c>
      <c r="I175" s="9" t="s">
        <v>358</v>
      </c>
      <c r="J175" s="55">
        <v>164.51</v>
      </c>
      <c r="K175" s="56">
        <v>0.4162376237623762</v>
      </c>
      <c r="L175" s="55">
        <v>296.96</v>
      </c>
      <c r="M175" s="57">
        <v>132.81</v>
      </c>
      <c r="N175" s="57">
        <v>184.73</v>
      </c>
    </row>
    <row r="176" spans="1:14" ht="13.5">
      <c r="A176" s="9" t="s">
        <v>1149</v>
      </c>
      <c r="B176" s="9" t="s">
        <v>822</v>
      </c>
      <c r="C176" s="7" t="s">
        <v>177</v>
      </c>
      <c r="D176" s="53" t="s">
        <v>1656</v>
      </c>
      <c r="E176" s="9">
        <v>10</v>
      </c>
      <c r="F176" s="9" t="s">
        <v>1162</v>
      </c>
      <c r="G176" s="7" t="s">
        <v>7</v>
      </c>
      <c r="H176" s="54" t="s">
        <v>1198</v>
      </c>
      <c r="I176" s="9" t="s">
        <v>521</v>
      </c>
      <c r="J176" s="55">
        <v>403.66</v>
      </c>
      <c r="K176" s="56">
        <v>0.44166336633663367</v>
      </c>
      <c r="L176" s="55">
        <v>436.89</v>
      </c>
      <c r="M176" s="57">
        <v>171.91</v>
      </c>
      <c r="N176" s="57">
        <v>172.75</v>
      </c>
    </row>
    <row r="177" spans="1:14" ht="13.5">
      <c r="A177" s="9" t="s">
        <v>1150</v>
      </c>
      <c r="B177" s="9" t="s">
        <v>823</v>
      </c>
      <c r="C177" s="7" t="s">
        <v>93</v>
      </c>
      <c r="D177" s="53" t="s">
        <v>1569</v>
      </c>
      <c r="E177" s="9">
        <v>3</v>
      </c>
      <c r="F177" s="9" t="s">
        <v>1162</v>
      </c>
      <c r="G177" s="7" t="s">
        <v>7</v>
      </c>
      <c r="H177" s="54" t="s">
        <v>1198</v>
      </c>
      <c r="I177" s="7" t="s">
        <v>632</v>
      </c>
      <c r="J177" s="55">
        <v>177.04</v>
      </c>
      <c r="K177" s="56">
        <v>0.26</v>
      </c>
      <c r="L177" s="55">
        <v>240.62</v>
      </c>
      <c r="M177" s="57">
        <v>224.28</v>
      </c>
      <c r="N177" s="57">
        <v>273.66</v>
      </c>
    </row>
    <row r="178" spans="1:14" ht="13.5">
      <c r="A178" s="9" t="s">
        <v>1150</v>
      </c>
      <c r="B178" s="9" t="s">
        <v>824</v>
      </c>
      <c r="C178" s="7" t="s">
        <v>145</v>
      </c>
      <c r="D178" s="53" t="s">
        <v>1597</v>
      </c>
      <c r="E178" s="9">
        <v>8</v>
      </c>
      <c r="F178" s="9" t="s">
        <v>1162</v>
      </c>
      <c r="G178" s="7" t="s">
        <v>7</v>
      </c>
      <c r="H178" s="54" t="s">
        <v>1200</v>
      </c>
      <c r="I178" s="9" t="s">
        <v>476</v>
      </c>
      <c r="J178" s="55">
        <v>380.15</v>
      </c>
      <c r="K178" s="56">
        <v>0.4886336633663366</v>
      </c>
      <c r="L178" s="55">
        <v>331.36</v>
      </c>
      <c r="M178" s="57">
        <v>202.61</v>
      </c>
      <c r="N178" s="57">
        <v>137.3</v>
      </c>
    </row>
    <row r="179" spans="1:14" ht="13.5">
      <c r="A179" s="9" t="s">
        <v>1151</v>
      </c>
      <c r="B179" s="9" t="s">
        <v>825</v>
      </c>
      <c r="C179" s="7" t="s">
        <v>94</v>
      </c>
      <c r="D179" s="53" t="s">
        <v>1576</v>
      </c>
      <c r="E179" s="9">
        <v>3</v>
      </c>
      <c r="F179" s="9" t="s">
        <v>1162</v>
      </c>
      <c r="G179" s="7" t="s">
        <v>7</v>
      </c>
      <c r="H179" s="54" t="s">
        <v>1198</v>
      </c>
      <c r="I179" s="9" t="s">
        <v>359</v>
      </c>
      <c r="J179" s="55">
        <v>215.04</v>
      </c>
      <c r="K179" s="56">
        <v>0.40736633663366334</v>
      </c>
      <c r="L179" s="55">
        <v>82.22</v>
      </c>
      <c r="M179" s="57">
        <v>174.51</v>
      </c>
      <c r="N179" s="57">
        <v>170.31</v>
      </c>
    </row>
    <row r="180" spans="1:14" ht="13.5">
      <c r="A180" s="9" t="s">
        <v>1151</v>
      </c>
      <c r="B180" s="9" t="s">
        <v>826</v>
      </c>
      <c r="C180" s="7" t="s">
        <v>95</v>
      </c>
      <c r="D180" s="53" t="s">
        <v>1583</v>
      </c>
      <c r="E180" s="9">
        <v>3</v>
      </c>
      <c r="F180" s="9" t="s">
        <v>1162</v>
      </c>
      <c r="G180" s="7" t="s">
        <v>7</v>
      </c>
      <c r="H180" s="54" t="s">
        <v>1200</v>
      </c>
      <c r="I180" s="9" t="s">
        <v>360</v>
      </c>
      <c r="J180" s="55">
        <v>202.07</v>
      </c>
      <c r="K180" s="56">
        <v>0.35017821782178216</v>
      </c>
      <c r="L180" s="55">
        <v>234.74</v>
      </c>
      <c r="M180" s="57">
        <v>184.44</v>
      </c>
      <c r="N180" s="57">
        <v>193.76</v>
      </c>
    </row>
    <row r="181" spans="1:14" ht="13.5">
      <c r="A181" s="9" t="s">
        <v>1152</v>
      </c>
      <c r="B181" s="9" t="s">
        <v>827</v>
      </c>
      <c r="C181" s="7" t="s">
        <v>96</v>
      </c>
      <c r="D181" s="53" t="s">
        <v>1589</v>
      </c>
      <c r="E181" s="9">
        <v>3</v>
      </c>
      <c r="F181" s="9" t="s">
        <v>1162</v>
      </c>
      <c r="G181" s="7" t="s">
        <v>7</v>
      </c>
      <c r="H181" s="54" t="s">
        <v>1198</v>
      </c>
      <c r="I181" s="9" t="s">
        <v>361</v>
      </c>
      <c r="J181" s="55">
        <v>157.83</v>
      </c>
      <c r="K181" s="56">
        <v>0.41085148514851483</v>
      </c>
      <c r="L181" s="55">
        <v>441.18</v>
      </c>
      <c r="M181" s="57">
        <v>129.37</v>
      </c>
      <c r="N181" s="57">
        <v>159.14</v>
      </c>
    </row>
    <row r="182" spans="1:14" ht="13.5">
      <c r="A182" s="9" t="s">
        <v>1152</v>
      </c>
      <c r="B182" s="9" t="s">
        <v>828</v>
      </c>
      <c r="C182" s="7" t="s">
        <v>146</v>
      </c>
      <c r="D182" s="53" t="s">
        <v>1659</v>
      </c>
      <c r="E182" s="9">
        <v>10</v>
      </c>
      <c r="F182" s="9" t="s">
        <v>1162</v>
      </c>
      <c r="G182" s="7" t="s">
        <v>7</v>
      </c>
      <c r="H182" s="54" t="s">
        <v>1200</v>
      </c>
      <c r="I182" s="9" t="s">
        <v>522</v>
      </c>
      <c r="J182" s="55">
        <v>474.53</v>
      </c>
      <c r="K182" s="56">
        <v>0.3694257425742574</v>
      </c>
      <c r="L182" s="55">
        <v>171.12</v>
      </c>
      <c r="M182" s="57">
        <v>201.68</v>
      </c>
      <c r="N182" s="57">
        <v>181.34</v>
      </c>
    </row>
    <row r="183" spans="1:14" ht="13.5">
      <c r="A183" s="9" t="s">
        <v>1004</v>
      </c>
      <c r="B183" s="9" t="s">
        <v>1003</v>
      </c>
      <c r="C183" s="9">
        <v>10</v>
      </c>
      <c r="D183" s="53" t="s">
        <v>1478</v>
      </c>
      <c r="E183" s="9">
        <v>7</v>
      </c>
      <c r="F183" s="9" t="s">
        <v>1162</v>
      </c>
      <c r="G183" s="7" t="s">
        <v>7</v>
      </c>
      <c r="H183" s="54"/>
      <c r="I183" s="9" t="s">
        <v>599</v>
      </c>
      <c r="J183" s="55">
        <v>659.97</v>
      </c>
      <c r="K183" s="56">
        <v>0.4307326732673267</v>
      </c>
      <c r="L183" s="55">
        <v>140.51</v>
      </c>
      <c r="M183" s="57">
        <v>243.77</v>
      </c>
      <c r="N183" s="57">
        <v>175.87</v>
      </c>
    </row>
    <row r="184" spans="1:14" ht="13.5">
      <c r="A184" s="9" t="s">
        <v>1006</v>
      </c>
      <c r="B184" s="9" t="s">
        <v>1005</v>
      </c>
      <c r="C184" s="9">
        <v>15</v>
      </c>
      <c r="D184" s="53" t="s">
        <v>1487</v>
      </c>
      <c r="E184" s="9">
        <v>7</v>
      </c>
      <c r="F184" s="9" t="s">
        <v>1162</v>
      </c>
      <c r="G184" s="7" t="s">
        <v>7</v>
      </c>
      <c r="H184" s="54"/>
      <c r="I184" s="9" t="s">
        <v>600</v>
      </c>
      <c r="J184" s="55">
        <v>751.17</v>
      </c>
      <c r="K184" s="56">
        <v>0.4795247524752475</v>
      </c>
      <c r="L184" s="55">
        <v>236.03</v>
      </c>
      <c r="M184" s="57">
        <v>224.5</v>
      </c>
      <c r="N184" s="57">
        <v>141.43</v>
      </c>
    </row>
    <row r="185" spans="1:14" ht="13.5">
      <c r="A185" s="9" t="s">
        <v>1008</v>
      </c>
      <c r="B185" s="9" t="s">
        <v>1007</v>
      </c>
      <c r="C185" s="9">
        <v>16</v>
      </c>
      <c r="D185" s="53" t="s">
        <v>1494</v>
      </c>
      <c r="E185" s="9">
        <v>7</v>
      </c>
      <c r="F185" s="9" t="s">
        <v>1162</v>
      </c>
      <c r="G185" s="7" t="s">
        <v>7</v>
      </c>
      <c r="H185" s="54"/>
      <c r="I185" s="9" t="s">
        <v>601</v>
      </c>
      <c r="J185" s="55">
        <v>687.58</v>
      </c>
      <c r="K185" s="56">
        <v>0.5171485148514852</v>
      </c>
      <c r="L185" s="55">
        <v>477.34</v>
      </c>
      <c r="M185" s="57">
        <v>213.39</v>
      </c>
      <c r="N185" s="57">
        <v>129.52</v>
      </c>
    </row>
    <row r="186" spans="1:14" ht="13.5">
      <c r="A186" s="9" t="s">
        <v>1010</v>
      </c>
      <c r="B186" s="9" t="s">
        <v>1009</v>
      </c>
      <c r="C186" s="9">
        <v>18</v>
      </c>
      <c r="D186" s="53" t="s">
        <v>1501</v>
      </c>
      <c r="E186" s="9">
        <v>7</v>
      </c>
      <c r="F186" s="9" t="s">
        <v>1162</v>
      </c>
      <c r="G186" s="7" t="s">
        <v>7</v>
      </c>
      <c r="H186" s="54"/>
      <c r="I186" s="9" t="s">
        <v>602</v>
      </c>
      <c r="J186" s="55">
        <v>784.15</v>
      </c>
      <c r="K186" s="56">
        <v>0.46946534653465344</v>
      </c>
      <c r="L186" s="55">
        <v>441.6</v>
      </c>
      <c r="M186" s="57">
        <v>225.75</v>
      </c>
      <c r="N186" s="57">
        <v>169.5</v>
      </c>
    </row>
    <row r="187" spans="1:14" ht="13.5">
      <c r="A187" s="9" t="s">
        <v>1012</v>
      </c>
      <c r="B187" s="9" t="s">
        <v>1011</v>
      </c>
      <c r="C187" s="9">
        <v>19</v>
      </c>
      <c r="D187" s="53" t="s">
        <v>1509</v>
      </c>
      <c r="E187" s="9">
        <v>7</v>
      </c>
      <c r="F187" s="9" t="s">
        <v>1162</v>
      </c>
      <c r="G187" s="7" t="s">
        <v>7</v>
      </c>
      <c r="H187" s="54"/>
      <c r="I187" s="9" t="s">
        <v>603</v>
      </c>
      <c r="J187" s="55">
        <v>557.64</v>
      </c>
      <c r="K187" s="56">
        <v>0.5165940594059406</v>
      </c>
      <c r="L187" s="55">
        <v>204.5</v>
      </c>
      <c r="M187" s="57">
        <v>214.76</v>
      </c>
      <c r="N187" s="57">
        <v>137.39</v>
      </c>
    </row>
    <row r="188" spans="1:14" ht="13.5">
      <c r="A188" s="9" t="s">
        <v>1014</v>
      </c>
      <c r="B188" s="9" t="s">
        <v>1013</v>
      </c>
      <c r="C188" s="9">
        <v>1</v>
      </c>
      <c r="D188" s="53" t="s">
        <v>1437</v>
      </c>
      <c r="E188" s="9">
        <v>7</v>
      </c>
      <c r="F188" s="9" t="s">
        <v>1162</v>
      </c>
      <c r="G188" s="7" t="s">
        <v>7</v>
      </c>
      <c r="H188" s="54"/>
      <c r="I188" s="59" t="s">
        <v>633</v>
      </c>
      <c r="J188" s="55">
        <v>471.29</v>
      </c>
      <c r="K188" s="56">
        <v>0.45</v>
      </c>
      <c r="L188" s="55">
        <v>281.19</v>
      </c>
      <c r="M188" s="57">
        <v>172.85</v>
      </c>
      <c r="N188" s="57">
        <v>163.5</v>
      </c>
    </row>
    <row r="189" spans="1:14" ht="13.5">
      <c r="A189" s="9" t="s">
        <v>1016</v>
      </c>
      <c r="B189" s="9" t="s">
        <v>1015</v>
      </c>
      <c r="C189" s="9">
        <v>2</v>
      </c>
      <c r="D189" s="53" t="s">
        <v>1443</v>
      </c>
      <c r="E189" s="9">
        <v>7</v>
      </c>
      <c r="F189" s="9" t="s">
        <v>1162</v>
      </c>
      <c r="G189" s="7" t="s">
        <v>7</v>
      </c>
      <c r="H189" s="54"/>
      <c r="I189" s="9" t="s">
        <v>595</v>
      </c>
      <c r="J189" s="55">
        <v>435.96</v>
      </c>
      <c r="K189" s="56">
        <v>0.3977029702970297</v>
      </c>
      <c r="L189" s="55">
        <v>166.64</v>
      </c>
      <c r="M189" s="57">
        <v>207.41</v>
      </c>
      <c r="N189" s="57">
        <v>181.37</v>
      </c>
    </row>
    <row r="190" spans="1:14" ht="13.5">
      <c r="A190" s="9" t="s">
        <v>1410</v>
      </c>
      <c r="B190" s="9" t="s">
        <v>1017</v>
      </c>
      <c r="C190" s="9">
        <v>31</v>
      </c>
      <c r="D190" s="53" t="s">
        <v>1662</v>
      </c>
      <c r="E190" s="9">
        <v>10</v>
      </c>
      <c r="F190" s="9" t="s">
        <v>1162</v>
      </c>
      <c r="G190" s="7" t="s">
        <v>7</v>
      </c>
      <c r="H190" s="54"/>
      <c r="I190" s="9" t="s">
        <v>523</v>
      </c>
      <c r="J190" s="55">
        <v>301.22</v>
      </c>
      <c r="K190" s="56">
        <v>0.42796039603960395</v>
      </c>
      <c r="L190" s="55">
        <v>302.2</v>
      </c>
      <c r="M190" s="57">
        <v>211.51</v>
      </c>
      <c r="N190" s="57">
        <v>156.84</v>
      </c>
    </row>
    <row r="191" spans="1:14" ht="13.5">
      <c r="A191" s="9" t="s">
        <v>1019</v>
      </c>
      <c r="B191" s="9" t="s">
        <v>1018</v>
      </c>
      <c r="C191" s="9">
        <v>3</v>
      </c>
      <c r="D191" s="53" t="s">
        <v>1450</v>
      </c>
      <c r="E191" s="9">
        <v>7</v>
      </c>
      <c r="F191" s="9" t="s">
        <v>1162</v>
      </c>
      <c r="G191" s="7" t="s">
        <v>7</v>
      </c>
      <c r="H191" s="54"/>
      <c r="I191" s="9" t="s">
        <v>596</v>
      </c>
      <c r="J191" s="55">
        <v>557.6</v>
      </c>
      <c r="K191" s="56">
        <v>0.4659009900990099</v>
      </c>
      <c r="L191" s="55">
        <v>299.37</v>
      </c>
      <c r="M191" s="57">
        <v>240.2</v>
      </c>
      <c r="N191" s="57">
        <v>155.29</v>
      </c>
    </row>
    <row r="192" spans="1:14" ht="13.5">
      <c r="A192" s="9" t="s">
        <v>1021</v>
      </c>
      <c r="B192" s="9" t="s">
        <v>1020</v>
      </c>
      <c r="C192" s="9">
        <v>4</v>
      </c>
      <c r="D192" s="53" t="s">
        <v>1458</v>
      </c>
      <c r="E192" s="9">
        <v>7</v>
      </c>
      <c r="F192" s="9" t="s">
        <v>1162</v>
      </c>
      <c r="G192" s="7" t="s">
        <v>7</v>
      </c>
      <c r="H192" s="54"/>
      <c r="I192" s="9" t="s">
        <v>597</v>
      </c>
      <c r="J192" s="55">
        <v>601.99</v>
      </c>
      <c r="K192" s="56">
        <v>0.5028910891089109</v>
      </c>
      <c r="L192" s="55">
        <v>168.75</v>
      </c>
      <c r="M192" s="57">
        <v>256.7</v>
      </c>
      <c r="N192" s="57">
        <v>123.69</v>
      </c>
    </row>
    <row r="193" spans="1:14" ht="13.5">
      <c r="A193" s="9" t="s">
        <v>1023</v>
      </c>
      <c r="B193" s="9" t="s">
        <v>1022</v>
      </c>
      <c r="C193" s="9">
        <v>5</v>
      </c>
      <c r="D193" s="53" t="s">
        <v>1464</v>
      </c>
      <c r="E193" s="9">
        <v>7</v>
      </c>
      <c r="F193" s="9" t="s">
        <v>1162</v>
      </c>
      <c r="G193" s="7" t="s">
        <v>7</v>
      </c>
      <c r="H193" s="54"/>
      <c r="I193" s="59" t="s">
        <v>634</v>
      </c>
      <c r="J193" s="55">
        <v>421.7</v>
      </c>
      <c r="K193" s="56">
        <v>0.35</v>
      </c>
      <c r="L193" s="55">
        <v>222.1</v>
      </c>
      <c r="M193" s="57">
        <v>244.15</v>
      </c>
      <c r="N193" s="57">
        <v>209.37</v>
      </c>
    </row>
    <row r="194" spans="1:14" ht="13.5">
      <c r="A194" s="9" t="s">
        <v>1025</v>
      </c>
      <c r="B194" s="9" t="s">
        <v>1024</v>
      </c>
      <c r="C194" s="9">
        <v>7</v>
      </c>
      <c r="D194" s="53" t="s">
        <v>1472</v>
      </c>
      <c r="E194" s="9">
        <v>7</v>
      </c>
      <c r="F194" s="9" t="s">
        <v>1162</v>
      </c>
      <c r="G194" s="7" t="s">
        <v>7</v>
      </c>
      <c r="H194" s="54"/>
      <c r="I194" s="9" t="s">
        <v>598</v>
      </c>
      <c r="J194" s="55">
        <v>562.12</v>
      </c>
      <c r="K194" s="56">
        <v>0.5165940594059406</v>
      </c>
      <c r="L194" s="55">
        <v>171.87</v>
      </c>
      <c r="M194" s="57">
        <v>225.66</v>
      </c>
      <c r="N194" s="57">
        <v>130.1</v>
      </c>
    </row>
    <row r="195" spans="1:14" ht="13.5">
      <c r="A195" s="9" t="s">
        <v>875</v>
      </c>
      <c r="B195" s="9" t="s">
        <v>1166</v>
      </c>
      <c r="C195" s="9">
        <v>10</v>
      </c>
      <c r="D195" s="53" t="s">
        <v>1517</v>
      </c>
      <c r="E195" s="9">
        <v>6</v>
      </c>
      <c r="F195" s="9" t="s">
        <v>1162</v>
      </c>
      <c r="G195" s="7" t="s">
        <v>9</v>
      </c>
      <c r="H195" s="54"/>
      <c r="I195" s="9" t="s">
        <v>575</v>
      </c>
      <c r="J195" s="55">
        <v>438.96</v>
      </c>
      <c r="K195" s="56">
        <v>0.4327128712871287</v>
      </c>
      <c r="L195" s="55">
        <v>203.17</v>
      </c>
      <c r="M195" s="57">
        <v>171.09</v>
      </c>
      <c r="N195" s="57">
        <v>159.43</v>
      </c>
    </row>
    <row r="196" spans="1:14" ht="13.5">
      <c r="A196" s="9" t="s">
        <v>876</v>
      </c>
      <c r="B196" s="9" t="s">
        <v>1167</v>
      </c>
      <c r="C196" s="9">
        <v>11</v>
      </c>
      <c r="D196" s="11" t="s">
        <v>1522</v>
      </c>
      <c r="E196" s="9">
        <v>6</v>
      </c>
      <c r="F196" s="9" t="s">
        <v>1162</v>
      </c>
      <c r="G196" s="7" t="s">
        <v>9</v>
      </c>
      <c r="H196" s="54"/>
      <c r="I196" s="9" t="s">
        <v>576</v>
      </c>
      <c r="J196" s="55">
        <v>233.09</v>
      </c>
      <c r="K196" s="56">
        <v>0.3924752475247525</v>
      </c>
      <c r="L196" s="55">
        <v>207.96</v>
      </c>
      <c r="M196" s="57">
        <v>289.6</v>
      </c>
      <c r="N196" s="57">
        <v>203.93</v>
      </c>
    </row>
    <row r="197" spans="1:14" ht="13.5">
      <c r="A197" s="9" t="s">
        <v>877</v>
      </c>
      <c r="B197" s="9" t="s">
        <v>1168</v>
      </c>
      <c r="C197" s="9">
        <v>12</v>
      </c>
      <c r="D197" s="53" t="s">
        <v>1526</v>
      </c>
      <c r="E197" s="9">
        <v>6</v>
      </c>
      <c r="F197" s="9" t="s">
        <v>1162</v>
      </c>
      <c r="G197" s="7" t="s">
        <v>9</v>
      </c>
      <c r="H197" s="54"/>
      <c r="I197" s="9" t="s">
        <v>577</v>
      </c>
      <c r="J197" s="55">
        <v>308.93</v>
      </c>
      <c r="K197" s="56">
        <v>0.37615841584158416</v>
      </c>
      <c r="L197" s="55">
        <v>155.72</v>
      </c>
      <c r="M197" s="57">
        <v>304.3</v>
      </c>
      <c r="N197" s="57">
        <v>232.5</v>
      </c>
    </row>
    <row r="198" spans="1:14" ht="13.5">
      <c r="A198" s="9" t="s">
        <v>878</v>
      </c>
      <c r="B198" s="9" t="s">
        <v>1169</v>
      </c>
      <c r="C198" s="9">
        <v>13</v>
      </c>
      <c r="D198" s="53" t="s">
        <v>1531</v>
      </c>
      <c r="E198" s="9">
        <v>6</v>
      </c>
      <c r="F198" s="9" t="s">
        <v>1162</v>
      </c>
      <c r="G198" s="7" t="s">
        <v>9</v>
      </c>
      <c r="H198" s="54"/>
      <c r="I198" s="9" t="s">
        <v>578</v>
      </c>
      <c r="J198" s="55">
        <v>374.11</v>
      </c>
      <c r="K198" s="56">
        <v>0.369980198019802</v>
      </c>
      <c r="L198" s="55">
        <v>379.52</v>
      </c>
      <c r="M198" s="57">
        <v>270.28</v>
      </c>
      <c r="N198" s="57">
        <v>226.73</v>
      </c>
    </row>
    <row r="199" spans="1:14" ht="13.5">
      <c r="A199" s="9" t="s">
        <v>182</v>
      </c>
      <c r="B199" s="9" t="s">
        <v>0</v>
      </c>
      <c r="C199" s="9">
        <v>1429</v>
      </c>
      <c r="D199" s="53" t="s">
        <v>1476</v>
      </c>
      <c r="E199" s="9">
        <v>5</v>
      </c>
      <c r="F199" s="9" t="s">
        <v>1163</v>
      </c>
      <c r="G199" s="7" t="s">
        <v>9</v>
      </c>
      <c r="H199" s="54"/>
      <c r="I199" s="9" t="s">
        <v>530</v>
      </c>
      <c r="J199" s="55">
        <v>264.62</v>
      </c>
      <c r="K199" s="56">
        <v>0.42304950495049504</v>
      </c>
      <c r="L199" s="55">
        <v>254.52</v>
      </c>
      <c r="M199" s="57">
        <v>259.67</v>
      </c>
      <c r="N199" s="57">
        <v>194.12</v>
      </c>
    </row>
    <row r="200" spans="1:14" ht="13.5">
      <c r="A200" s="9" t="s">
        <v>879</v>
      </c>
      <c r="B200" s="9" t="s">
        <v>1170</v>
      </c>
      <c r="C200" s="9">
        <v>14</v>
      </c>
      <c r="D200" s="53" t="s">
        <v>1537</v>
      </c>
      <c r="E200" s="9">
        <v>6</v>
      </c>
      <c r="F200" s="9" t="s">
        <v>1162</v>
      </c>
      <c r="G200" s="7" t="s">
        <v>9</v>
      </c>
      <c r="H200" s="54"/>
      <c r="I200" s="9" t="s">
        <v>579</v>
      </c>
      <c r="J200" s="55">
        <v>288.7</v>
      </c>
      <c r="K200" s="56">
        <v>0.35667326732673266</v>
      </c>
      <c r="L200" s="55">
        <v>219.34</v>
      </c>
      <c r="M200" s="57">
        <v>220.84</v>
      </c>
      <c r="N200" s="57">
        <v>217.32</v>
      </c>
    </row>
    <row r="201" spans="1:14" ht="13.5">
      <c r="A201" s="9" t="s">
        <v>880</v>
      </c>
      <c r="B201" s="9" t="s">
        <v>1171</v>
      </c>
      <c r="C201" s="9">
        <v>16</v>
      </c>
      <c r="D201" s="53" t="s">
        <v>1542</v>
      </c>
      <c r="E201" s="9">
        <v>6</v>
      </c>
      <c r="F201" s="9" t="s">
        <v>1162</v>
      </c>
      <c r="G201" s="7" t="s">
        <v>9</v>
      </c>
      <c r="H201" s="54"/>
      <c r="I201" s="9" t="s">
        <v>580</v>
      </c>
      <c r="J201" s="55">
        <v>428.14</v>
      </c>
      <c r="K201" s="56">
        <v>0.3950891089108911</v>
      </c>
      <c r="L201" s="55">
        <v>262.61</v>
      </c>
      <c r="M201" s="57">
        <v>315.9</v>
      </c>
      <c r="N201" s="57">
        <v>227.04</v>
      </c>
    </row>
    <row r="202" spans="1:14" ht="13.5">
      <c r="A202" s="9" t="s">
        <v>881</v>
      </c>
      <c r="B202" s="9" t="s">
        <v>1172</v>
      </c>
      <c r="C202" s="9">
        <v>18</v>
      </c>
      <c r="D202" s="53" t="s">
        <v>1549</v>
      </c>
      <c r="E202" s="9">
        <v>6</v>
      </c>
      <c r="F202" s="9" t="s">
        <v>1162</v>
      </c>
      <c r="G202" s="7" t="s">
        <v>9</v>
      </c>
      <c r="H202" s="54"/>
      <c r="I202" s="9" t="s">
        <v>581</v>
      </c>
      <c r="J202" s="55">
        <v>358.17</v>
      </c>
      <c r="K202" s="56">
        <v>0.42067326732673266</v>
      </c>
      <c r="L202" s="55">
        <v>214.87</v>
      </c>
      <c r="M202" s="57">
        <v>325.61</v>
      </c>
      <c r="N202" s="57">
        <v>209.3</v>
      </c>
    </row>
    <row r="203" spans="1:14" ht="13.5">
      <c r="A203" s="9" t="s">
        <v>178</v>
      </c>
      <c r="B203" s="9" t="s">
        <v>1</v>
      </c>
      <c r="C203" s="9">
        <v>2260</v>
      </c>
      <c r="D203" s="53" t="s">
        <v>1485</v>
      </c>
      <c r="E203" s="9">
        <v>5</v>
      </c>
      <c r="F203" s="9" t="s">
        <v>1163</v>
      </c>
      <c r="G203" s="7" t="s">
        <v>9</v>
      </c>
      <c r="H203" s="54"/>
      <c r="I203" s="9" t="s">
        <v>531</v>
      </c>
      <c r="J203" s="55">
        <v>249.31</v>
      </c>
      <c r="K203" s="56">
        <v>0.3288712871287129</v>
      </c>
      <c r="L203" s="55">
        <v>168.1</v>
      </c>
      <c r="M203" s="57">
        <v>240.68</v>
      </c>
      <c r="N203" s="57">
        <v>277.63</v>
      </c>
    </row>
    <row r="204" spans="1:14" ht="13.5">
      <c r="A204" s="9" t="s">
        <v>179</v>
      </c>
      <c r="B204" s="9" t="s">
        <v>2</v>
      </c>
      <c r="C204" s="9">
        <v>3580</v>
      </c>
      <c r="D204" s="53" t="s">
        <v>1470</v>
      </c>
      <c r="E204" s="9">
        <v>5</v>
      </c>
      <c r="F204" s="9" t="s">
        <v>1163</v>
      </c>
      <c r="G204" s="7" t="s">
        <v>9</v>
      </c>
      <c r="H204" s="54"/>
      <c r="I204" s="9" t="s">
        <v>529</v>
      </c>
      <c r="J204" s="55">
        <v>305.51</v>
      </c>
      <c r="K204" s="56">
        <v>0.4277227722772277</v>
      </c>
      <c r="L204" s="55">
        <v>261.24</v>
      </c>
      <c r="M204" s="57">
        <v>282.37</v>
      </c>
      <c r="N204" s="57">
        <v>188.36</v>
      </c>
    </row>
    <row r="205" spans="1:14" ht="13.5">
      <c r="A205" s="9" t="s">
        <v>882</v>
      </c>
      <c r="B205" s="9" t="s">
        <v>1173</v>
      </c>
      <c r="C205" s="9">
        <v>3</v>
      </c>
      <c r="D205" s="53" t="s">
        <v>1471</v>
      </c>
      <c r="E205" s="9">
        <v>6</v>
      </c>
      <c r="F205" s="9" t="s">
        <v>1162</v>
      </c>
      <c r="G205" s="7" t="s">
        <v>9</v>
      </c>
      <c r="H205" s="54"/>
      <c r="I205" s="9" t="s">
        <v>569</v>
      </c>
      <c r="J205" s="55">
        <v>396.3</v>
      </c>
      <c r="K205" s="56">
        <v>0.348039603960396</v>
      </c>
      <c r="L205" s="55">
        <v>133.13</v>
      </c>
      <c r="M205" s="57">
        <v>301.78</v>
      </c>
      <c r="N205" s="57">
        <v>246.52</v>
      </c>
    </row>
    <row r="206" spans="1:14" ht="13.5">
      <c r="A206" s="9" t="s">
        <v>180</v>
      </c>
      <c r="B206" s="9" t="s">
        <v>3</v>
      </c>
      <c r="C206" s="9">
        <v>4385</v>
      </c>
      <c r="D206" s="53" t="s">
        <v>1462</v>
      </c>
      <c r="E206" s="9">
        <v>5</v>
      </c>
      <c r="F206" s="9" t="s">
        <v>1163</v>
      </c>
      <c r="G206" s="7" t="s">
        <v>9</v>
      </c>
      <c r="H206" s="54"/>
      <c r="I206" s="9" t="s">
        <v>528</v>
      </c>
      <c r="J206" s="55">
        <v>226.81</v>
      </c>
      <c r="K206" s="56">
        <v>0.3683960396039604</v>
      </c>
      <c r="L206" s="55">
        <v>239.19</v>
      </c>
      <c r="M206" s="57">
        <v>263.17</v>
      </c>
      <c r="N206" s="57">
        <v>212.86</v>
      </c>
    </row>
    <row r="207" spans="1:14" ht="13.5">
      <c r="A207" s="9" t="s">
        <v>181</v>
      </c>
      <c r="B207" s="9" t="s">
        <v>4</v>
      </c>
      <c r="C207" s="9">
        <v>4518</v>
      </c>
      <c r="D207" s="53" t="s">
        <v>1492</v>
      </c>
      <c r="E207" s="9">
        <v>5</v>
      </c>
      <c r="F207" s="9" t="s">
        <v>1163</v>
      </c>
      <c r="G207" s="7" t="s">
        <v>9</v>
      </c>
      <c r="H207" s="54"/>
      <c r="I207" s="9" t="s">
        <v>532</v>
      </c>
      <c r="J207" s="55">
        <v>350.26</v>
      </c>
      <c r="K207" s="56">
        <v>0.3426534653465347</v>
      </c>
      <c r="L207" s="55">
        <v>138.05</v>
      </c>
      <c r="M207" s="57">
        <v>271.75</v>
      </c>
      <c r="N207" s="57">
        <v>231.02</v>
      </c>
    </row>
    <row r="208" spans="1:14" ht="13.5">
      <c r="A208" s="9" t="s">
        <v>883</v>
      </c>
      <c r="B208" s="9" t="s">
        <v>1174</v>
      </c>
      <c r="C208" s="9">
        <v>4</v>
      </c>
      <c r="D208" s="53" t="s">
        <v>1477</v>
      </c>
      <c r="E208" s="9">
        <v>6</v>
      </c>
      <c r="F208" s="9" t="s">
        <v>1162</v>
      </c>
      <c r="G208" s="7" t="s">
        <v>9</v>
      </c>
      <c r="H208" s="54"/>
      <c r="I208" s="9" t="s">
        <v>570</v>
      </c>
      <c r="J208" s="55">
        <v>328.16</v>
      </c>
      <c r="K208" s="56">
        <v>0.3531089108910891</v>
      </c>
      <c r="L208" s="55">
        <v>291.11</v>
      </c>
      <c r="M208" s="57">
        <v>280.61</v>
      </c>
      <c r="N208" s="57">
        <v>234.96</v>
      </c>
    </row>
    <row r="209" spans="1:14" ht="13.5">
      <c r="A209" s="9" t="s">
        <v>884</v>
      </c>
      <c r="B209" s="9" t="s">
        <v>1175</v>
      </c>
      <c r="C209" s="9">
        <v>5</v>
      </c>
      <c r="D209" s="53" t="s">
        <v>1486</v>
      </c>
      <c r="E209" s="9">
        <v>6</v>
      </c>
      <c r="F209" s="9" t="s">
        <v>1162</v>
      </c>
      <c r="G209" s="7" t="s">
        <v>9</v>
      </c>
      <c r="H209" s="54"/>
      <c r="I209" s="59" t="s">
        <v>635</v>
      </c>
      <c r="J209" s="55">
        <v>252.84</v>
      </c>
      <c r="K209" s="56">
        <v>0.32</v>
      </c>
      <c r="L209" s="55">
        <v>113.11</v>
      </c>
      <c r="M209" s="57">
        <v>264.67</v>
      </c>
      <c r="N209" s="57">
        <v>264.5</v>
      </c>
    </row>
    <row r="210" spans="1:14" ht="13.5">
      <c r="A210" s="9" t="s">
        <v>885</v>
      </c>
      <c r="B210" s="9" t="s">
        <v>1176</v>
      </c>
      <c r="C210" s="9">
        <v>6</v>
      </c>
      <c r="D210" s="53" t="s">
        <v>1493</v>
      </c>
      <c r="E210" s="9">
        <v>6</v>
      </c>
      <c r="F210" s="9" t="s">
        <v>1162</v>
      </c>
      <c r="G210" s="7" t="s">
        <v>9</v>
      </c>
      <c r="H210" s="54"/>
      <c r="I210" s="9" t="s">
        <v>571</v>
      </c>
      <c r="J210" s="55">
        <v>388.72</v>
      </c>
      <c r="K210" s="56">
        <v>0.44665346534653466</v>
      </c>
      <c r="L210" s="55">
        <v>165.19</v>
      </c>
      <c r="M210" s="57">
        <v>267.02</v>
      </c>
      <c r="N210" s="57">
        <v>180.41</v>
      </c>
    </row>
    <row r="211" spans="1:14" ht="13.5">
      <c r="A211" s="9" t="s">
        <v>886</v>
      </c>
      <c r="B211" s="9" t="s">
        <v>1177</v>
      </c>
      <c r="C211" s="9">
        <v>7</v>
      </c>
      <c r="D211" s="53" t="s">
        <v>1500</v>
      </c>
      <c r="E211" s="9">
        <v>6</v>
      </c>
      <c r="F211" s="9" t="s">
        <v>1162</v>
      </c>
      <c r="G211" s="7" t="s">
        <v>9</v>
      </c>
      <c r="H211" s="54"/>
      <c r="I211" s="9" t="s">
        <v>572</v>
      </c>
      <c r="J211" s="55">
        <v>321.23</v>
      </c>
      <c r="K211" s="56">
        <v>0.39223762376237625</v>
      </c>
      <c r="L211" s="55">
        <v>169.12</v>
      </c>
      <c r="M211" s="57">
        <v>200.92</v>
      </c>
      <c r="N211" s="57">
        <v>189.69</v>
      </c>
    </row>
    <row r="212" spans="1:14" ht="13.5">
      <c r="A212" s="9" t="s">
        <v>887</v>
      </c>
      <c r="B212" s="9" t="s">
        <v>1178</v>
      </c>
      <c r="C212" s="9">
        <v>8</v>
      </c>
      <c r="D212" s="53" t="s">
        <v>1508</v>
      </c>
      <c r="E212" s="9">
        <v>6</v>
      </c>
      <c r="F212" s="9" t="s">
        <v>1162</v>
      </c>
      <c r="G212" s="7" t="s">
        <v>9</v>
      </c>
      <c r="H212" s="54"/>
      <c r="I212" s="9" t="s">
        <v>573</v>
      </c>
      <c r="J212" s="55">
        <v>278.39</v>
      </c>
      <c r="K212" s="56">
        <v>0.30906930693069307</v>
      </c>
      <c r="L212" s="55">
        <v>195.46</v>
      </c>
      <c r="M212" s="57">
        <v>245.42</v>
      </c>
      <c r="N212" s="57">
        <v>247.86</v>
      </c>
    </row>
    <row r="213" spans="1:14" ht="13.5">
      <c r="A213" s="9" t="s">
        <v>183</v>
      </c>
      <c r="B213" s="9" t="s">
        <v>5</v>
      </c>
      <c r="C213" s="9">
        <v>9794</v>
      </c>
      <c r="D213" s="53" t="s">
        <v>1456</v>
      </c>
      <c r="E213" s="9">
        <v>5</v>
      </c>
      <c r="F213" s="9" t="s">
        <v>1163</v>
      </c>
      <c r="G213" s="7" t="s">
        <v>9</v>
      </c>
      <c r="H213" s="54"/>
      <c r="I213" s="9" t="s">
        <v>527</v>
      </c>
      <c r="J213" s="55">
        <v>317.07</v>
      </c>
      <c r="K213" s="56">
        <v>0.35857425742574256</v>
      </c>
      <c r="L213" s="55">
        <v>259.85</v>
      </c>
      <c r="M213" s="57">
        <v>312.51</v>
      </c>
      <c r="N213" s="57">
        <v>254.27</v>
      </c>
    </row>
    <row r="214" spans="1:14" ht="13.5">
      <c r="A214" s="9" t="s">
        <v>888</v>
      </c>
      <c r="B214" s="9" t="s">
        <v>1179</v>
      </c>
      <c r="C214" s="9">
        <v>9</v>
      </c>
      <c r="D214" s="53" t="s">
        <v>1512</v>
      </c>
      <c r="E214" s="9">
        <v>6</v>
      </c>
      <c r="F214" s="9" t="s">
        <v>1162</v>
      </c>
      <c r="G214" s="7" t="s">
        <v>9</v>
      </c>
      <c r="H214" s="54"/>
      <c r="I214" s="9" t="s">
        <v>574</v>
      </c>
      <c r="J214" s="55">
        <v>428.6</v>
      </c>
      <c r="K214" s="56">
        <v>0.42138613861386137</v>
      </c>
      <c r="L214" s="55">
        <v>212.5</v>
      </c>
      <c r="M214" s="57">
        <v>283.68</v>
      </c>
      <c r="N214" s="57">
        <v>201.82</v>
      </c>
    </row>
    <row r="215" spans="1:14" ht="13.5">
      <c r="A215" s="9" t="s">
        <v>424</v>
      </c>
      <c r="B215" s="9" t="s">
        <v>844</v>
      </c>
      <c r="C215" s="9">
        <v>1179</v>
      </c>
      <c r="D215" s="53" t="s">
        <v>1588</v>
      </c>
      <c r="E215" s="9">
        <v>7</v>
      </c>
      <c r="F215" s="9" t="s">
        <v>1163</v>
      </c>
      <c r="G215" s="7" t="s">
        <v>8</v>
      </c>
      <c r="H215" s="54"/>
      <c r="I215" s="9" t="s">
        <v>606</v>
      </c>
      <c r="J215" s="55">
        <v>346.06</v>
      </c>
      <c r="K215" s="56">
        <v>0.49433663366336633</v>
      </c>
      <c r="L215" s="55">
        <v>172.45</v>
      </c>
      <c r="M215" s="57">
        <v>194.75</v>
      </c>
      <c r="N215" s="57">
        <v>147.15</v>
      </c>
    </row>
    <row r="216" spans="1:14" ht="13.5">
      <c r="A216" s="9" t="s">
        <v>414</v>
      </c>
      <c r="B216" s="9" t="s">
        <v>834</v>
      </c>
      <c r="C216" s="9">
        <v>1675</v>
      </c>
      <c r="D216" s="53" t="s">
        <v>1594</v>
      </c>
      <c r="E216" s="9">
        <v>7</v>
      </c>
      <c r="F216" s="9" t="s">
        <v>1163</v>
      </c>
      <c r="G216" s="7" t="s">
        <v>8</v>
      </c>
      <c r="H216" s="54"/>
      <c r="I216" s="9" t="s">
        <v>607</v>
      </c>
      <c r="J216" s="55">
        <v>481.48</v>
      </c>
      <c r="K216" s="56">
        <v>0.451960396039604</v>
      </c>
      <c r="L216" s="55">
        <v>192.71</v>
      </c>
      <c r="M216" s="57">
        <v>216.61</v>
      </c>
      <c r="N216" s="57">
        <v>150.37</v>
      </c>
    </row>
    <row r="217" spans="1:14" ht="13.5">
      <c r="A217" s="9" t="s">
        <v>425</v>
      </c>
      <c r="B217" s="9" t="s">
        <v>845</v>
      </c>
      <c r="C217" s="9">
        <v>1698</v>
      </c>
      <c r="D217" s="53" t="s">
        <v>1601</v>
      </c>
      <c r="E217" s="9">
        <v>7</v>
      </c>
      <c r="F217" s="9" t="s">
        <v>1163</v>
      </c>
      <c r="G217" s="7" t="s">
        <v>8</v>
      </c>
      <c r="H217" s="54"/>
      <c r="I217" s="9" t="s">
        <v>608</v>
      </c>
      <c r="J217" s="55">
        <v>99.48</v>
      </c>
      <c r="K217" s="56">
        <v>0.38304950495049506</v>
      </c>
      <c r="L217" s="55">
        <v>171.28</v>
      </c>
      <c r="M217" s="57">
        <v>176.49</v>
      </c>
      <c r="N217" s="57">
        <v>203.16</v>
      </c>
    </row>
    <row r="218" spans="1:14" ht="13.5">
      <c r="A218" s="9" t="s">
        <v>416</v>
      </c>
      <c r="B218" s="9" t="s">
        <v>846</v>
      </c>
      <c r="C218" s="9">
        <v>1884</v>
      </c>
      <c r="D218" s="53" t="s">
        <v>1607</v>
      </c>
      <c r="E218" s="9">
        <v>7</v>
      </c>
      <c r="F218" s="9" t="s">
        <v>1163</v>
      </c>
      <c r="G218" s="7" t="s">
        <v>8</v>
      </c>
      <c r="H218" s="54"/>
      <c r="I218" s="9" t="s">
        <v>609</v>
      </c>
      <c r="J218" s="55">
        <v>463.35</v>
      </c>
      <c r="K218" s="56">
        <v>0.4262178217821782</v>
      </c>
      <c r="L218" s="55">
        <v>156.64</v>
      </c>
      <c r="M218" s="57">
        <v>245.29</v>
      </c>
      <c r="N218" s="57">
        <v>170.29</v>
      </c>
    </row>
    <row r="219" spans="1:14" ht="13.5">
      <c r="A219" s="9" t="s">
        <v>415</v>
      </c>
      <c r="B219" s="9" t="s">
        <v>835</v>
      </c>
      <c r="C219" s="9">
        <v>2378</v>
      </c>
      <c r="D219" s="53" t="s">
        <v>1612</v>
      </c>
      <c r="E219" s="9">
        <v>7</v>
      </c>
      <c r="F219" s="9" t="s">
        <v>1163</v>
      </c>
      <c r="G219" s="7" t="s">
        <v>8</v>
      </c>
      <c r="H219" s="54"/>
      <c r="I219" s="9" t="s">
        <v>610</v>
      </c>
      <c r="J219" s="55">
        <v>615.97</v>
      </c>
      <c r="K219" s="56">
        <v>0.502970297029703</v>
      </c>
      <c r="L219" s="57">
        <v>135.03</v>
      </c>
      <c r="M219" s="57">
        <v>188</v>
      </c>
      <c r="N219" s="57">
        <v>141.92</v>
      </c>
    </row>
    <row r="220" spans="1:14" ht="13.5">
      <c r="A220" s="9" t="s">
        <v>419</v>
      </c>
      <c r="B220" s="9" t="s">
        <v>839</v>
      </c>
      <c r="C220" s="9">
        <v>2562</v>
      </c>
      <c r="D220" s="53" t="s">
        <v>1618</v>
      </c>
      <c r="E220" s="9">
        <v>7</v>
      </c>
      <c r="F220" s="9" t="s">
        <v>1163</v>
      </c>
      <c r="G220" s="7" t="s">
        <v>8</v>
      </c>
      <c r="H220" s="54"/>
      <c r="I220" s="9" t="s">
        <v>611</v>
      </c>
      <c r="J220" s="55">
        <v>457.26</v>
      </c>
      <c r="K220" s="56">
        <v>0.4617029702970297</v>
      </c>
      <c r="L220" s="55">
        <v>137.72</v>
      </c>
      <c r="M220" s="57">
        <v>231.54</v>
      </c>
      <c r="N220" s="57">
        <v>166.9</v>
      </c>
    </row>
    <row r="221" spans="1:14" ht="13.5">
      <c r="A221" s="9" t="s">
        <v>461</v>
      </c>
      <c r="B221" s="9" t="s">
        <v>831</v>
      </c>
      <c r="C221" s="9">
        <v>268</v>
      </c>
      <c r="D221" s="53" t="s">
        <v>1422</v>
      </c>
      <c r="E221" s="9">
        <v>3</v>
      </c>
      <c r="F221" s="9" t="s">
        <v>1162</v>
      </c>
      <c r="G221" s="7" t="s">
        <v>8</v>
      </c>
      <c r="H221" s="54"/>
      <c r="I221" s="9" t="s">
        <v>342</v>
      </c>
      <c r="J221" s="55">
        <v>194.7</v>
      </c>
      <c r="K221" s="56">
        <v>0.46130693069306933</v>
      </c>
      <c r="L221" s="55">
        <v>396.49</v>
      </c>
      <c r="M221" s="57">
        <v>168.3</v>
      </c>
      <c r="N221" s="57">
        <v>140.19</v>
      </c>
    </row>
    <row r="222" spans="1:14" ht="13.5">
      <c r="A222" s="9" t="s">
        <v>462</v>
      </c>
      <c r="B222" s="9" t="s">
        <v>833</v>
      </c>
      <c r="C222" s="9">
        <v>279</v>
      </c>
      <c r="D222" s="53" t="s">
        <v>1460</v>
      </c>
      <c r="E222" s="9">
        <v>3</v>
      </c>
      <c r="F222" s="9" t="s">
        <v>1162</v>
      </c>
      <c r="G222" s="7" t="s">
        <v>8</v>
      </c>
      <c r="H222" s="60"/>
      <c r="I222" s="9" t="s">
        <v>348</v>
      </c>
      <c r="J222" s="55">
        <v>194.54</v>
      </c>
      <c r="K222" s="56">
        <v>0.4408712871287129</v>
      </c>
      <c r="L222" s="55">
        <v>220.39</v>
      </c>
      <c r="M222" s="57">
        <v>185.81</v>
      </c>
      <c r="N222" s="57">
        <v>173.58</v>
      </c>
    </row>
    <row r="223" spans="1:14" ht="13.5">
      <c r="A223" s="9" t="s">
        <v>417</v>
      </c>
      <c r="B223" s="9" t="s">
        <v>837</v>
      </c>
      <c r="C223" s="9">
        <v>3104</v>
      </c>
      <c r="D223" s="53" t="s">
        <v>1415</v>
      </c>
      <c r="E223" s="9">
        <v>6</v>
      </c>
      <c r="F223" s="9" t="s">
        <v>1163</v>
      </c>
      <c r="G223" s="7" t="s">
        <v>8</v>
      </c>
      <c r="H223" s="54"/>
      <c r="I223" s="9" t="s">
        <v>560</v>
      </c>
      <c r="J223" s="55">
        <v>364.32</v>
      </c>
      <c r="K223" s="56">
        <v>0.407049504950495</v>
      </c>
      <c r="L223" s="55">
        <v>124.72</v>
      </c>
      <c r="M223" s="57">
        <v>249.7</v>
      </c>
      <c r="N223" s="57">
        <v>197.69</v>
      </c>
    </row>
    <row r="224" spans="1:14" ht="13.5">
      <c r="A224" s="9" t="s">
        <v>423</v>
      </c>
      <c r="B224" s="9" t="s">
        <v>843</v>
      </c>
      <c r="C224" s="9">
        <v>3681</v>
      </c>
      <c r="D224" s="53" t="s">
        <v>1420</v>
      </c>
      <c r="E224" s="9">
        <v>6</v>
      </c>
      <c r="F224" s="9" t="s">
        <v>1163</v>
      </c>
      <c r="G224" s="7" t="s">
        <v>8</v>
      </c>
      <c r="H224" s="54"/>
      <c r="I224" s="9" t="s">
        <v>561</v>
      </c>
      <c r="J224" s="55">
        <v>444.28</v>
      </c>
      <c r="K224" s="56">
        <v>0.4568712871287129</v>
      </c>
      <c r="L224" s="55">
        <v>127.28</v>
      </c>
      <c r="M224" s="57">
        <v>209.12</v>
      </c>
      <c r="N224" s="57">
        <v>154.16</v>
      </c>
    </row>
    <row r="225" spans="1:14" ht="13.5">
      <c r="A225" s="9" t="s">
        <v>420</v>
      </c>
      <c r="B225" s="9" t="s">
        <v>840</v>
      </c>
      <c r="C225" s="9">
        <v>4083</v>
      </c>
      <c r="D225" s="53" t="s">
        <v>1426</v>
      </c>
      <c r="E225" s="9">
        <v>6</v>
      </c>
      <c r="F225" s="9" t="s">
        <v>1163</v>
      </c>
      <c r="G225" s="7" t="s">
        <v>8</v>
      </c>
      <c r="H225" s="54"/>
      <c r="I225" s="9" t="s">
        <v>562</v>
      </c>
      <c r="J225" s="55">
        <v>387.85</v>
      </c>
      <c r="K225" s="56">
        <v>0.44063366336633664</v>
      </c>
      <c r="L225" s="55">
        <v>104.95</v>
      </c>
      <c r="M225" s="57">
        <v>211.77</v>
      </c>
      <c r="N225" s="57">
        <v>171.11</v>
      </c>
    </row>
    <row r="226" spans="1:14" ht="13.5">
      <c r="A226" s="9" t="s">
        <v>421</v>
      </c>
      <c r="B226" s="9" t="s">
        <v>841</v>
      </c>
      <c r="C226" s="9">
        <v>4353</v>
      </c>
      <c r="D226" s="53" t="s">
        <v>1430</v>
      </c>
      <c r="E226" s="9">
        <v>6</v>
      </c>
      <c r="F226" s="9" t="s">
        <v>1163</v>
      </c>
      <c r="G226" s="7" t="s">
        <v>8</v>
      </c>
      <c r="H226" s="54"/>
      <c r="I226" s="9" t="s">
        <v>563</v>
      </c>
      <c r="J226" s="55">
        <v>456.88</v>
      </c>
      <c r="K226" s="56">
        <v>0.4776237623762376</v>
      </c>
      <c r="L226" s="55">
        <v>95.41</v>
      </c>
      <c r="M226" s="57">
        <v>211.54</v>
      </c>
      <c r="N226" s="57">
        <v>143.34</v>
      </c>
    </row>
    <row r="227" spans="1:14" ht="13.5">
      <c r="A227" s="9" t="s">
        <v>427</v>
      </c>
      <c r="B227" s="9" t="s">
        <v>847</v>
      </c>
      <c r="C227" s="9">
        <v>504</v>
      </c>
      <c r="D227" s="11" t="s">
        <v>1153</v>
      </c>
      <c r="E227" s="9">
        <v>7</v>
      </c>
      <c r="F227" s="9" t="s">
        <v>1163</v>
      </c>
      <c r="G227" s="7" t="s">
        <v>8</v>
      </c>
      <c r="H227" s="54"/>
      <c r="I227" s="9" t="s">
        <v>605</v>
      </c>
      <c r="J227" s="55">
        <v>623.91</v>
      </c>
      <c r="K227" s="56">
        <v>0.4372277227722772</v>
      </c>
      <c r="L227" s="55">
        <v>173.75</v>
      </c>
      <c r="M227" s="57">
        <v>251.24</v>
      </c>
      <c r="N227" s="57">
        <v>155.88</v>
      </c>
    </row>
    <row r="228" spans="1:14" ht="13.5">
      <c r="A228" s="9" t="s">
        <v>422</v>
      </c>
      <c r="B228" s="9" t="s">
        <v>842</v>
      </c>
      <c r="C228" s="9">
        <v>6084</v>
      </c>
      <c r="D228" s="53" t="s">
        <v>1436</v>
      </c>
      <c r="E228" s="9">
        <v>6</v>
      </c>
      <c r="F228" s="9" t="s">
        <v>1163</v>
      </c>
      <c r="G228" s="7" t="s">
        <v>8</v>
      </c>
      <c r="H228" s="54"/>
      <c r="I228" s="9" t="s">
        <v>564</v>
      </c>
      <c r="J228" s="55">
        <v>296.2</v>
      </c>
      <c r="K228" s="56">
        <v>0.3966732673267327</v>
      </c>
      <c r="L228" s="55">
        <v>218.93</v>
      </c>
      <c r="M228" s="57">
        <v>210.91</v>
      </c>
      <c r="N228" s="57">
        <v>187.26</v>
      </c>
    </row>
    <row r="229" spans="1:14" ht="13.5">
      <c r="A229" s="9" t="s">
        <v>418</v>
      </c>
      <c r="B229" s="9" t="s">
        <v>838</v>
      </c>
      <c r="C229" s="9">
        <v>6853</v>
      </c>
      <c r="D229" s="53" t="s">
        <v>1442</v>
      </c>
      <c r="E229" s="9">
        <v>6</v>
      </c>
      <c r="F229" s="9" t="s">
        <v>1163</v>
      </c>
      <c r="G229" s="7" t="s">
        <v>8</v>
      </c>
      <c r="H229" s="54"/>
      <c r="I229" s="9" t="s">
        <v>565</v>
      </c>
      <c r="J229" s="55">
        <v>321.71</v>
      </c>
      <c r="K229" s="56">
        <v>0.4259009900990099</v>
      </c>
      <c r="L229" s="55">
        <v>243.93</v>
      </c>
      <c r="M229" s="57">
        <v>218.71</v>
      </c>
      <c r="N229" s="57">
        <v>164.68</v>
      </c>
    </row>
    <row r="230" spans="1:14" ht="13.5">
      <c r="A230" s="9" t="s">
        <v>426</v>
      </c>
      <c r="B230" s="9" t="s">
        <v>836</v>
      </c>
      <c r="C230" s="9">
        <v>6943</v>
      </c>
      <c r="D230" s="53" t="s">
        <v>1449</v>
      </c>
      <c r="E230" s="9">
        <v>6</v>
      </c>
      <c r="F230" s="9" t="s">
        <v>1163</v>
      </c>
      <c r="G230" s="7" t="s">
        <v>8</v>
      </c>
      <c r="H230" s="54"/>
      <c r="I230" s="9" t="s">
        <v>566</v>
      </c>
      <c r="J230" s="55">
        <v>294.56</v>
      </c>
      <c r="K230" s="56">
        <v>0.3885940594059406</v>
      </c>
      <c r="L230" s="55">
        <v>196.64</v>
      </c>
      <c r="M230" s="57">
        <v>237.76</v>
      </c>
      <c r="N230" s="57">
        <v>182.47</v>
      </c>
    </row>
    <row r="231" spans="1:14" ht="13.5">
      <c r="A231" s="9" t="s">
        <v>413</v>
      </c>
      <c r="B231" s="9" t="s">
        <v>832</v>
      </c>
      <c r="C231" s="9">
        <v>7530</v>
      </c>
      <c r="D231" s="53" t="s">
        <v>1457</v>
      </c>
      <c r="E231" s="9">
        <v>6</v>
      </c>
      <c r="F231" s="9" t="s">
        <v>1163</v>
      </c>
      <c r="G231" s="7" t="s">
        <v>8</v>
      </c>
      <c r="H231" s="54"/>
      <c r="I231" s="9" t="s">
        <v>567</v>
      </c>
      <c r="J231" s="55">
        <v>345.68</v>
      </c>
      <c r="K231" s="56">
        <v>0.435009900990099</v>
      </c>
      <c r="L231" s="55">
        <v>210.75</v>
      </c>
      <c r="M231" s="57">
        <v>171.32</v>
      </c>
      <c r="N231" s="57">
        <v>157.81</v>
      </c>
    </row>
    <row r="232" spans="1:14" ht="13.5">
      <c r="A232" s="9" t="s">
        <v>1703</v>
      </c>
      <c r="B232" s="9" t="s">
        <v>1756</v>
      </c>
      <c r="C232" s="9">
        <v>301</v>
      </c>
      <c r="D232" s="53" t="s">
        <v>1499</v>
      </c>
      <c r="E232" s="9">
        <v>5</v>
      </c>
      <c r="F232" s="9" t="s">
        <v>1163</v>
      </c>
      <c r="G232" s="7" t="s">
        <v>1740</v>
      </c>
      <c r="H232" s="54"/>
      <c r="I232" s="9" t="s">
        <v>533</v>
      </c>
      <c r="J232" s="55">
        <v>374.25</v>
      </c>
      <c r="K232" s="56">
        <v>0.39762376237623764</v>
      </c>
      <c r="L232" s="55">
        <v>60.02</v>
      </c>
      <c r="M232" s="57">
        <v>189.62</v>
      </c>
      <c r="N232" s="57">
        <v>194.46</v>
      </c>
    </row>
    <row r="233" spans="1:14" ht="13.5">
      <c r="A233" s="9" t="s">
        <v>1705</v>
      </c>
      <c r="B233" s="9" t="s">
        <v>1751</v>
      </c>
      <c r="C233" s="9">
        <v>3</v>
      </c>
      <c r="D233" s="53" t="s">
        <v>1665</v>
      </c>
      <c r="E233" s="9">
        <v>10</v>
      </c>
      <c r="F233" s="9" t="s">
        <v>1162</v>
      </c>
      <c r="G233" s="7" t="s">
        <v>1740</v>
      </c>
      <c r="H233" s="54"/>
      <c r="I233" s="9" t="s">
        <v>524</v>
      </c>
      <c r="J233" s="55">
        <v>343.97</v>
      </c>
      <c r="K233" s="56">
        <v>0.42455445544554454</v>
      </c>
      <c r="L233" s="55">
        <v>178.7</v>
      </c>
      <c r="M233" s="57">
        <v>180.17</v>
      </c>
      <c r="N233" s="57">
        <v>181.26</v>
      </c>
    </row>
    <row r="234" spans="1:14" ht="13.5">
      <c r="A234" s="9" t="s">
        <v>1706</v>
      </c>
      <c r="B234" s="9" t="s">
        <v>1752</v>
      </c>
      <c r="C234" s="9">
        <v>4</v>
      </c>
      <c r="D234" s="53" t="s">
        <v>1552</v>
      </c>
      <c r="E234" s="9">
        <v>6</v>
      </c>
      <c r="F234" s="9" t="s">
        <v>1162</v>
      </c>
      <c r="G234" s="7" t="s">
        <v>1740</v>
      </c>
      <c r="H234" s="54"/>
      <c r="I234" s="9" t="s">
        <v>582</v>
      </c>
      <c r="J234" s="55">
        <v>361.35</v>
      </c>
      <c r="K234" s="56">
        <v>0.3489108910891089</v>
      </c>
      <c r="L234" s="55">
        <v>199.51</v>
      </c>
      <c r="M234" s="57">
        <v>222.47</v>
      </c>
      <c r="N234" s="57">
        <v>225.43</v>
      </c>
    </row>
    <row r="235" spans="1:14" ht="13.5">
      <c r="A235" s="9" t="s">
        <v>1704</v>
      </c>
      <c r="B235" s="9" t="s">
        <v>1753</v>
      </c>
      <c r="C235" s="9">
        <v>5937</v>
      </c>
      <c r="D235" s="53" t="s">
        <v>1507</v>
      </c>
      <c r="E235" s="9">
        <v>5</v>
      </c>
      <c r="F235" s="9" t="s">
        <v>1163</v>
      </c>
      <c r="G235" s="7" t="s">
        <v>1740</v>
      </c>
      <c r="H235" s="54"/>
      <c r="I235" s="9" t="s">
        <v>534</v>
      </c>
      <c r="J235" s="55">
        <v>313.49</v>
      </c>
      <c r="K235" s="56">
        <v>0.4533069306930693</v>
      </c>
      <c r="L235" s="55">
        <v>95.64</v>
      </c>
      <c r="M235" s="57">
        <v>187.6</v>
      </c>
      <c r="N235" s="57">
        <v>167.22</v>
      </c>
    </row>
    <row r="236" spans="1:14" ht="13.5">
      <c r="A236" s="9" t="s">
        <v>1707</v>
      </c>
      <c r="B236" s="9" t="s">
        <v>1754</v>
      </c>
      <c r="C236" s="9">
        <v>8</v>
      </c>
      <c r="D236" s="53" t="s">
        <v>1562</v>
      </c>
      <c r="E236" s="9">
        <v>6</v>
      </c>
      <c r="F236" s="9" t="s">
        <v>1162</v>
      </c>
      <c r="G236" s="7" t="s">
        <v>1740</v>
      </c>
      <c r="H236" s="54"/>
      <c r="I236" s="9" t="s">
        <v>583</v>
      </c>
      <c r="J236" s="55">
        <v>434.6</v>
      </c>
      <c r="K236" s="56">
        <v>0.29996039603960395</v>
      </c>
      <c r="L236" s="55">
        <v>127.26</v>
      </c>
      <c r="M236" s="57">
        <v>281.18</v>
      </c>
      <c r="N236" s="57">
        <v>248.11</v>
      </c>
    </row>
    <row r="237" spans="1:14" ht="13.5">
      <c r="A237" s="9" t="s">
        <v>1702</v>
      </c>
      <c r="B237" s="9" t="s">
        <v>1755</v>
      </c>
      <c r="C237" s="9">
        <v>9</v>
      </c>
      <c r="D237" s="53" t="s">
        <v>1568</v>
      </c>
      <c r="E237" s="9">
        <v>6</v>
      </c>
      <c r="F237" s="9" t="s">
        <v>1162</v>
      </c>
      <c r="G237" s="7" t="s">
        <v>1740</v>
      </c>
      <c r="H237" s="54"/>
      <c r="I237" s="9" t="s">
        <v>584</v>
      </c>
      <c r="J237" s="55">
        <v>713.98</v>
      </c>
      <c r="K237" s="56">
        <v>0.4681980198019802</v>
      </c>
      <c r="L237" s="55">
        <v>116.83</v>
      </c>
      <c r="M237" s="57">
        <v>204.12</v>
      </c>
      <c r="N237" s="57">
        <v>166.08</v>
      </c>
    </row>
    <row r="238" spans="1:14" ht="13.5">
      <c r="A238" s="9" t="s">
        <v>1154</v>
      </c>
      <c r="B238" s="9" t="s">
        <v>1187</v>
      </c>
      <c r="C238" s="9">
        <v>10</v>
      </c>
      <c r="D238" s="53" t="s">
        <v>1600</v>
      </c>
      <c r="E238" s="9">
        <v>6</v>
      </c>
      <c r="F238" s="9" t="s">
        <v>1162</v>
      </c>
      <c r="G238" s="7" t="s">
        <v>6</v>
      </c>
      <c r="H238" s="54"/>
      <c r="I238" s="9" t="s">
        <v>589</v>
      </c>
      <c r="J238" s="55">
        <v>390.95</v>
      </c>
      <c r="K238" s="56">
        <v>0.4484752475247525</v>
      </c>
      <c r="L238" s="55">
        <v>120.29</v>
      </c>
      <c r="M238" s="57">
        <v>201.38</v>
      </c>
      <c r="N238" s="57">
        <v>169.32</v>
      </c>
    </row>
    <row r="239" spans="1:14" ht="13.5">
      <c r="A239" s="9" t="s">
        <v>448</v>
      </c>
      <c r="B239" s="9" t="s">
        <v>536</v>
      </c>
      <c r="C239" s="9">
        <v>1174</v>
      </c>
      <c r="D239" s="53" t="s">
        <v>1556</v>
      </c>
      <c r="E239" s="9">
        <v>5</v>
      </c>
      <c r="F239" s="9" t="s">
        <v>1163</v>
      </c>
      <c r="G239" s="7" t="s">
        <v>6</v>
      </c>
      <c r="H239" s="54"/>
      <c r="I239" s="9" t="s">
        <v>535</v>
      </c>
      <c r="J239" s="55">
        <v>251.26</v>
      </c>
      <c r="K239" s="56">
        <v>0.47675247524752473</v>
      </c>
      <c r="L239" s="55">
        <v>320.2</v>
      </c>
      <c r="M239" s="57">
        <v>150.3</v>
      </c>
      <c r="N239" s="57">
        <v>143.7</v>
      </c>
    </row>
    <row r="240" spans="1:14" ht="13.5">
      <c r="A240" s="9" t="s">
        <v>1155</v>
      </c>
      <c r="B240" s="9" t="s">
        <v>1180</v>
      </c>
      <c r="C240" s="9">
        <v>13</v>
      </c>
      <c r="D240" s="53" t="s">
        <v>1611</v>
      </c>
      <c r="E240" s="9">
        <v>6</v>
      </c>
      <c r="F240" s="9" t="s">
        <v>1162</v>
      </c>
      <c r="G240" s="7" t="s">
        <v>6</v>
      </c>
      <c r="H240" s="54"/>
      <c r="I240" s="9" t="s">
        <v>590</v>
      </c>
      <c r="J240" s="55">
        <v>633.01</v>
      </c>
      <c r="K240" s="56">
        <v>0.43326732673267326</v>
      </c>
      <c r="L240" s="55">
        <v>110.84</v>
      </c>
      <c r="M240" s="57">
        <v>235.19</v>
      </c>
      <c r="N240" s="57">
        <v>158.03</v>
      </c>
    </row>
    <row r="241" spans="1:14" ht="13.5">
      <c r="A241" s="9" t="s">
        <v>1156</v>
      </c>
      <c r="B241" s="9" t="s">
        <v>1181</v>
      </c>
      <c r="C241" s="9">
        <v>14</v>
      </c>
      <c r="D241" s="53" t="s">
        <v>1617</v>
      </c>
      <c r="E241" s="9">
        <v>6</v>
      </c>
      <c r="F241" s="9" t="s">
        <v>1162</v>
      </c>
      <c r="G241" s="7" t="s">
        <v>6</v>
      </c>
      <c r="H241" s="54"/>
      <c r="I241" s="9" t="s">
        <v>591</v>
      </c>
      <c r="J241" s="55">
        <v>575.51</v>
      </c>
      <c r="K241" s="56">
        <v>0.44483168316831684</v>
      </c>
      <c r="L241" s="55">
        <v>214.77</v>
      </c>
      <c r="M241" s="57">
        <v>289.24</v>
      </c>
      <c r="N241" s="57">
        <v>169.56</v>
      </c>
    </row>
    <row r="242" spans="1:14" ht="13.5">
      <c r="A242" s="9" t="s">
        <v>449</v>
      </c>
      <c r="B242" s="9" t="s">
        <v>538</v>
      </c>
      <c r="C242" s="9">
        <v>1670</v>
      </c>
      <c r="D242" s="53" t="s">
        <v>1561</v>
      </c>
      <c r="E242" s="9">
        <v>5</v>
      </c>
      <c r="F242" s="9" t="s">
        <v>1163</v>
      </c>
      <c r="G242" s="7" t="s">
        <v>6</v>
      </c>
      <c r="H242" s="54"/>
      <c r="I242" s="9" t="s">
        <v>537</v>
      </c>
      <c r="J242" s="55">
        <v>542.91</v>
      </c>
      <c r="K242" s="56">
        <v>0.45473267326732675</v>
      </c>
      <c r="L242" s="55">
        <v>151.28</v>
      </c>
      <c r="M242" s="57">
        <v>216.48</v>
      </c>
      <c r="N242" s="57">
        <v>146.6</v>
      </c>
    </row>
    <row r="243" spans="1:14" ht="13.5">
      <c r="A243" s="9" t="s">
        <v>1157</v>
      </c>
      <c r="B243" s="9" t="s">
        <v>1182</v>
      </c>
      <c r="C243" s="9">
        <v>20</v>
      </c>
      <c r="D243" s="53" t="s">
        <v>1624</v>
      </c>
      <c r="E243" s="9">
        <v>6</v>
      </c>
      <c r="F243" s="9" t="s">
        <v>1162</v>
      </c>
      <c r="G243" s="7" t="s">
        <v>6</v>
      </c>
      <c r="H243" s="54"/>
      <c r="I243" s="9" t="s">
        <v>592</v>
      </c>
      <c r="J243" s="55">
        <v>431.06</v>
      </c>
      <c r="K243" s="56">
        <v>0.43984158415841584</v>
      </c>
      <c r="L243" s="55">
        <v>262.33</v>
      </c>
      <c r="M243" s="57">
        <v>262.59</v>
      </c>
      <c r="N243" s="57">
        <v>154.28</v>
      </c>
    </row>
    <row r="244" spans="1:14" ht="13.5">
      <c r="A244" s="9" t="s">
        <v>450</v>
      </c>
      <c r="B244" s="9" t="s">
        <v>540</v>
      </c>
      <c r="C244" s="9">
        <v>2557</v>
      </c>
      <c r="D244" s="53" t="s">
        <v>1573</v>
      </c>
      <c r="E244" s="9">
        <v>5</v>
      </c>
      <c r="F244" s="9" t="s">
        <v>1163</v>
      </c>
      <c r="G244" s="7" t="s">
        <v>6</v>
      </c>
      <c r="H244" s="54"/>
      <c r="I244" s="9" t="s">
        <v>539</v>
      </c>
      <c r="J244" s="55">
        <v>558.31</v>
      </c>
      <c r="K244" s="56">
        <v>0.41045544554455443</v>
      </c>
      <c r="L244" s="55">
        <v>302.42</v>
      </c>
      <c r="M244" s="57">
        <v>239.65</v>
      </c>
      <c r="N244" s="57">
        <v>177.77</v>
      </c>
    </row>
    <row r="245" spans="1:14" ht="13.5">
      <c r="A245" s="9" t="s">
        <v>451</v>
      </c>
      <c r="B245" s="9" t="s">
        <v>542</v>
      </c>
      <c r="C245" s="9">
        <v>2572</v>
      </c>
      <c r="D245" s="53" t="s">
        <v>1580</v>
      </c>
      <c r="E245" s="9">
        <v>5</v>
      </c>
      <c r="F245" s="9" t="s">
        <v>1163</v>
      </c>
      <c r="G245" s="7" t="s">
        <v>6</v>
      </c>
      <c r="H245" s="54"/>
      <c r="I245" s="9" t="s">
        <v>541</v>
      </c>
      <c r="J245" s="55">
        <v>549.07</v>
      </c>
      <c r="K245" s="56">
        <v>0.4518019801980198</v>
      </c>
      <c r="L245" s="55">
        <v>197.58</v>
      </c>
      <c r="M245" s="57">
        <v>214.91</v>
      </c>
      <c r="N245" s="57">
        <v>151.29</v>
      </c>
    </row>
    <row r="246" spans="1:14" ht="13.5">
      <c r="A246" s="9" t="s">
        <v>452</v>
      </c>
      <c r="B246" s="9" t="s">
        <v>544</v>
      </c>
      <c r="C246" s="9">
        <v>2921</v>
      </c>
      <c r="D246" s="53" t="s">
        <v>1586</v>
      </c>
      <c r="E246" s="9">
        <v>5</v>
      </c>
      <c r="F246" s="9" t="s">
        <v>1163</v>
      </c>
      <c r="G246" s="7" t="s">
        <v>6</v>
      </c>
      <c r="H246" s="54"/>
      <c r="I246" s="9" t="s">
        <v>543</v>
      </c>
      <c r="J246" s="55">
        <v>427.49</v>
      </c>
      <c r="K246" s="56">
        <v>0.4647920792079208</v>
      </c>
      <c r="L246" s="55">
        <v>494.98</v>
      </c>
      <c r="M246" s="57">
        <v>178.18</v>
      </c>
      <c r="N246" s="57">
        <v>140.74</v>
      </c>
    </row>
    <row r="247" spans="1:14" ht="13.5">
      <c r="A247" s="9" t="s">
        <v>453</v>
      </c>
      <c r="B247" s="9" t="s">
        <v>546</v>
      </c>
      <c r="C247" s="9">
        <v>3197</v>
      </c>
      <c r="D247" s="53" t="s">
        <v>1592</v>
      </c>
      <c r="E247" s="9">
        <v>5</v>
      </c>
      <c r="F247" s="9" t="s">
        <v>1163</v>
      </c>
      <c r="G247" s="7" t="s">
        <v>6</v>
      </c>
      <c r="H247" s="54"/>
      <c r="I247" s="9" t="s">
        <v>545</v>
      </c>
      <c r="J247" s="55">
        <v>434.54</v>
      </c>
      <c r="K247" s="56">
        <v>0.46130693069306933</v>
      </c>
      <c r="L247" s="55">
        <v>340.06</v>
      </c>
      <c r="M247" s="57">
        <v>177.01</v>
      </c>
      <c r="N247" s="57">
        <v>148.36</v>
      </c>
    </row>
    <row r="248" spans="1:14" ht="13.5">
      <c r="A248" s="9" t="s">
        <v>454</v>
      </c>
      <c r="B248" s="9" t="s">
        <v>548</v>
      </c>
      <c r="C248" s="9">
        <v>3529</v>
      </c>
      <c r="D248" s="53" t="s">
        <v>1599</v>
      </c>
      <c r="E248" s="9">
        <v>5</v>
      </c>
      <c r="F248" s="9" t="s">
        <v>1163</v>
      </c>
      <c r="G248" s="7" t="s">
        <v>6</v>
      </c>
      <c r="H248" s="54"/>
      <c r="I248" s="9" t="s">
        <v>547</v>
      </c>
      <c r="J248" s="55">
        <v>434.46</v>
      </c>
      <c r="K248" s="56">
        <v>0.4722376237623762</v>
      </c>
      <c r="L248" s="55">
        <v>297.22</v>
      </c>
      <c r="M248" s="57">
        <v>203.79</v>
      </c>
      <c r="N248" s="57">
        <v>152.95</v>
      </c>
    </row>
    <row r="249" spans="1:14" ht="13.5">
      <c r="A249" s="9" t="s">
        <v>455</v>
      </c>
      <c r="B249" s="9" t="s">
        <v>550</v>
      </c>
      <c r="C249" s="9">
        <v>3624</v>
      </c>
      <c r="D249" s="53" t="s">
        <v>1606</v>
      </c>
      <c r="E249" s="9">
        <v>5</v>
      </c>
      <c r="F249" s="9" t="s">
        <v>1163</v>
      </c>
      <c r="G249" s="7" t="s">
        <v>6</v>
      </c>
      <c r="H249" s="54"/>
      <c r="I249" s="9" t="s">
        <v>549</v>
      </c>
      <c r="J249" s="55">
        <v>445.14</v>
      </c>
      <c r="K249" s="56">
        <v>0.4641584158415842</v>
      </c>
      <c r="L249" s="55">
        <v>417.22</v>
      </c>
      <c r="M249" s="57">
        <v>211.72</v>
      </c>
      <c r="N249" s="57">
        <v>155.71</v>
      </c>
    </row>
    <row r="250" spans="1:14" ht="13.5">
      <c r="A250" s="9" t="s">
        <v>456</v>
      </c>
      <c r="B250" s="9" t="s">
        <v>552</v>
      </c>
      <c r="C250" s="9">
        <v>4172</v>
      </c>
      <c r="D250" s="53" t="s">
        <v>1610</v>
      </c>
      <c r="E250" s="9">
        <v>5</v>
      </c>
      <c r="F250" s="9" t="s">
        <v>1163</v>
      </c>
      <c r="G250" s="7" t="s">
        <v>6</v>
      </c>
      <c r="H250" s="54"/>
      <c r="I250" s="9" t="s">
        <v>551</v>
      </c>
      <c r="J250" s="55">
        <v>348.65</v>
      </c>
      <c r="K250" s="56">
        <v>0.4822970297029703</v>
      </c>
      <c r="L250" s="55">
        <v>187.67</v>
      </c>
      <c r="M250" s="57">
        <v>191.37</v>
      </c>
      <c r="N250" s="57">
        <v>137.87</v>
      </c>
    </row>
    <row r="251" spans="1:14" ht="13.5">
      <c r="A251" s="9" t="s">
        <v>457</v>
      </c>
      <c r="B251" s="9" t="s">
        <v>554</v>
      </c>
      <c r="C251" s="9">
        <v>4389</v>
      </c>
      <c r="D251" s="53" t="s">
        <v>1616</v>
      </c>
      <c r="E251" s="9">
        <v>5</v>
      </c>
      <c r="F251" s="9" t="s">
        <v>1163</v>
      </c>
      <c r="G251" s="7" t="s">
        <v>6</v>
      </c>
      <c r="H251" s="54"/>
      <c r="I251" s="9" t="s">
        <v>553</v>
      </c>
      <c r="J251" s="55">
        <v>512.64</v>
      </c>
      <c r="K251" s="56">
        <v>0.4913267326732673</v>
      </c>
      <c r="L251" s="55">
        <v>248.5</v>
      </c>
      <c r="M251" s="57">
        <v>219.48</v>
      </c>
      <c r="N251" s="57">
        <v>140.04</v>
      </c>
    </row>
    <row r="252" spans="1:14" ht="13.5">
      <c r="A252" s="9" t="s">
        <v>1158</v>
      </c>
      <c r="B252" s="9" t="s">
        <v>1183</v>
      </c>
      <c r="C252" s="9">
        <v>4</v>
      </c>
      <c r="D252" s="53" t="s">
        <v>1574</v>
      </c>
      <c r="E252" s="9">
        <v>6</v>
      </c>
      <c r="F252" s="9" t="s">
        <v>1162</v>
      </c>
      <c r="G252" s="7" t="s">
        <v>6</v>
      </c>
      <c r="H252" s="54"/>
      <c r="I252" s="9" t="s">
        <v>585</v>
      </c>
      <c r="J252" s="55">
        <v>448.43</v>
      </c>
      <c r="K252" s="56">
        <v>0.4594851485148515</v>
      </c>
      <c r="L252" s="55">
        <v>239.41</v>
      </c>
      <c r="M252" s="57">
        <v>225.53</v>
      </c>
      <c r="N252" s="57">
        <v>152.62</v>
      </c>
    </row>
    <row r="253" spans="1:14" ht="13.5">
      <c r="A253" s="9" t="s">
        <v>458</v>
      </c>
      <c r="B253" s="9" t="s">
        <v>556</v>
      </c>
      <c r="C253" s="9">
        <v>5897</v>
      </c>
      <c r="D253" s="53" t="s">
        <v>1623</v>
      </c>
      <c r="E253" s="9">
        <v>5</v>
      </c>
      <c r="F253" s="9" t="s">
        <v>1163</v>
      </c>
      <c r="G253" s="7" t="s">
        <v>6</v>
      </c>
      <c r="H253" s="54"/>
      <c r="I253" s="9" t="s">
        <v>555</v>
      </c>
      <c r="J253" s="55">
        <v>527</v>
      </c>
      <c r="K253" s="56">
        <v>0.464950495049505</v>
      </c>
      <c r="L253" s="55">
        <v>355.3</v>
      </c>
      <c r="M253" s="57">
        <v>214.87</v>
      </c>
      <c r="N253" s="57">
        <v>149.1</v>
      </c>
    </row>
    <row r="254" spans="1:14" ht="13.5">
      <c r="A254" s="9" t="s">
        <v>1159</v>
      </c>
      <c r="B254" s="9" t="s">
        <v>1184</v>
      </c>
      <c r="C254" s="9">
        <v>5</v>
      </c>
      <c r="D254" s="53" t="s">
        <v>1581</v>
      </c>
      <c r="E254" s="9">
        <v>6</v>
      </c>
      <c r="F254" s="9" t="s">
        <v>1162</v>
      </c>
      <c r="G254" s="7" t="s">
        <v>6</v>
      </c>
      <c r="H254" s="54"/>
      <c r="I254" s="9" t="s">
        <v>586</v>
      </c>
      <c r="J254" s="55">
        <v>552.37</v>
      </c>
      <c r="K254" s="56">
        <v>0.44712871287128714</v>
      </c>
      <c r="L254" s="55">
        <v>153.56</v>
      </c>
      <c r="M254" s="57">
        <v>256.41</v>
      </c>
      <c r="N254" s="57">
        <v>153.75</v>
      </c>
    </row>
    <row r="255" spans="1:14" ht="13.5">
      <c r="A255" s="9" t="s">
        <v>459</v>
      </c>
      <c r="B255" s="9" t="s">
        <v>558</v>
      </c>
      <c r="C255" s="9">
        <v>6147</v>
      </c>
      <c r="D255" s="53" t="s">
        <v>1630</v>
      </c>
      <c r="E255" s="9">
        <v>5</v>
      </c>
      <c r="F255" s="9" t="s">
        <v>1163</v>
      </c>
      <c r="G255" s="7" t="s">
        <v>6</v>
      </c>
      <c r="H255" s="54"/>
      <c r="I255" s="9" t="s">
        <v>557</v>
      </c>
      <c r="J255" s="55">
        <v>366.21</v>
      </c>
      <c r="K255" s="56">
        <v>0.47976237623762374</v>
      </c>
      <c r="L255" s="55">
        <v>503.52</v>
      </c>
      <c r="M255" s="57">
        <v>174.83</v>
      </c>
      <c r="N255" s="57">
        <v>148.08</v>
      </c>
    </row>
    <row r="256" spans="1:14" ht="13.5">
      <c r="A256" s="9" t="s">
        <v>1160</v>
      </c>
      <c r="B256" s="9" t="s">
        <v>1185</v>
      </c>
      <c r="C256" s="9">
        <v>6</v>
      </c>
      <c r="D256" s="53" t="s">
        <v>1587</v>
      </c>
      <c r="E256" s="9">
        <v>6</v>
      </c>
      <c r="F256" s="9" t="s">
        <v>1162</v>
      </c>
      <c r="G256" s="7" t="s">
        <v>6</v>
      </c>
      <c r="H256" s="54"/>
      <c r="I256" s="9" t="s">
        <v>587</v>
      </c>
      <c r="J256" s="55">
        <v>752.9</v>
      </c>
      <c r="K256" s="56">
        <v>0.5143762376237624</v>
      </c>
      <c r="L256" s="55">
        <v>185.69</v>
      </c>
      <c r="M256" s="57">
        <v>247.38</v>
      </c>
      <c r="N256" s="57">
        <v>132.69</v>
      </c>
    </row>
    <row r="257" spans="1:14" ht="13.5">
      <c r="A257" s="9" t="s">
        <v>460</v>
      </c>
      <c r="B257" s="9" t="s">
        <v>615</v>
      </c>
      <c r="C257" s="9">
        <v>7324</v>
      </c>
      <c r="D257" s="53" t="s">
        <v>1636</v>
      </c>
      <c r="E257" s="9">
        <v>7</v>
      </c>
      <c r="F257" s="9" t="s">
        <v>1163</v>
      </c>
      <c r="G257" s="7" t="s">
        <v>6</v>
      </c>
      <c r="H257" s="54"/>
      <c r="I257" s="9" t="s">
        <v>614</v>
      </c>
      <c r="J257" s="55">
        <v>431.79</v>
      </c>
      <c r="K257" s="56">
        <v>0.4510891089108911</v>
      </c>
      <c r="L257" s="55">
        <v>465.19</v>
      </c>
      <c r="M257" s="57">
        <v>196.37</v>
      </c>
      <c r="N257" s="57">
        <v>152.96</v>
      </c>
    </row>
    <row r="258" spans="1:14" ht="13.5">
      <c r="A258" s="9" t="s">
        <v>1161</v>
      </c>
      <c r="B258" s="9" t="s">
        <v>1186</v>
      </c>
      <c r="C258" s="9">
        <v>8</v>
      </c>
      <c r="D258" s="53" t="s">
        <v>1593</v>
      </c>
      <c r="E258" s="9">
        <v>6</v>
      </c>
      <c r="F258" s="9" t="s">
        <v>1162</v>
      </c>
      <c r="G258" s="7" t="s">
        <v>6</v>
      </c>
      <c r="H258" s="54"/>
      <c r="I258" s="9" t="s">
        <v>588</v>
      </c>
      <c r="J258" s="55">
        <v>535.73</v>
      </c>
      <c r="K258" s="56">
        <v>0.5222178217821782</v>
      </c>
      <c r="L258" s="55">
        <v>259.52</v>
      </c>
      <c r="M258" s="57">
        <v>218.58</v>
      </c>
      <c r="N258" s="57">
        <v>131.14</v>
      </c>
    </row>
    <row r="259" spans="1:14" ht="13.5">
      <c r="A259" s="9" t="s">
        <v>1709</v>
      </c>
      <c r="B259" s="9" t="s">
        <v>1708</v>
      </c>
      <c r="C259" s="9" t="s">
        <v>1709</v>
      </c>
      <c r="D259" s="53" t="s">
        <v>1668</v>
      </c>
      <c r="E259" s="9">
        <v>10</v>
      </c>
      <c r="F259" s="9" t="s">
        <v>622</v>
      </c>
      <c r="G259" s="7" t="s">
        <v>1710</v>
      </c>
      <c r="H259" s="54"/>
      <c r="I259" s="9" t="s">
        <v>525</v>
      </c>
      <c r="M259" s="57"/>
      <c r="N259" s="57"/>
    </row>
    <row r="260" spans="1:14" ht="13.5">
      <c r="A260" s="9" t="s">
        <v>1711</v>
      </c>
      <c r="B260" s="9" t="s">
        <v>1712</v>
      </c>
      <c r="C260" s="9" t="s">
        <v>1711</v>
      </c>
      <c r="D260" s="53" t="s">
        <v>1672</v>
      </c>
      <c r="E260" s="9">
        <v>10</v>
      </c>
      <c r="F260" s="9" t="s">
        <v>622</v>
      </c>
      <c r="G260" s="7" t="s">
        <v>1710</v>
      </c>
      <c r="H260" s="54"/>
      <c r="I260" s="9" t="s">
        <v>526</v>
      </c>
      <c r="M260" s="57"/>
      <c r="N260" s="57"/>
    </row>
    <row r="261" spans="1:14" ht="13.5">
      <c r="A261" s="9" t="s">
        <v>1713</v>
      </c>
      <c r="B261" s="9" t="s">
        <v>1714</v>
      </c>
      <c r="C261" s="9" t="s">
        <v>1713</v>
      </c>
      <c r="D261" s="53" t="s">
        <v>1682</v>
      </c>
      <c r="E261" s="9">
        <v>4</v>
      </c>
      <c r="F261" s="9" t="s">
        <v>622</v>
      </c>
      <c r="G261" s="7" t="s">
        <v>1710</v>
      </c>
      <c r="H261" s="54"/>
      <c r="I261" s="9" t="s">
        <v>439</v>
      </c>
      <c r="M261" s="57"/>
      <c r="N261" s="57"/>
    </row>
    <row r="262" spans="1:14" ht="13.5">
      <c r="A262" s="9" t="s">
        <v>1715</v>
      </c>
      <c r="B262" s="9" t="s">
        <v>1716</v>
      </c>
      <c r="C262" s="9" t="s">
        <v>1715</v>
      </c>
      <c r="D262" s="53" t="s">
        <v>1683</v>
      </c>
      <c r="E262" s="9">
        <v>4</v>
      </c>
      <c r="F262" s="9" t="s">
        <v>622</v>
      </c>
      <c r="G262" s="7" t="s">
        <v>1710</v>
      </c>
      <c r="H262" s="54"/>
      <c r="I262" s="9" t="s">
        <v>440</v>
      </c>
      <c r="M262" s="57"/>
      <c r="N262" s="57"/>
    </row>
    <row r="263" spans="1:14" ht="13.5">
      <c r="A263" s="9" t="s">
        <v>1717</v>
      </c>
      <c r="B263" s="9" t="s">
        <v>1718</v>
      </c>
      <c r="C263" s="9" t="s">
        <v>1717</v>
      </c>
      <c r="D263" s="53" t="s">
        <v>1635</v>
      </c>
      <c r="E263" s="9">
        <v>5</v>
      </c>
      <c r="F263" s="9" t="s">
        <v>622</v>
      </c>
      <c r="G263" s="7" t="s">
        <v>1710</v>
      </c>
      <c r="H263" s="54"/>
      <c r="I263" s="9" t="s">
        <v>559</v>
      </c>
      <c r="M263" s="57"/>
      <c r="N263" s="57"/>
    </row>
    <row r="264" spans="1:14" ht="13.5">
      <c r="A264" s="9" t="s">
        <v>1719</v>
      </c>
      <c r="B264" s="9" t="s">
        <v>1720</v>
      </c>
      <c r="C264" s="9" t="s">
        <v>1719</v>
      </c>
      <c r="D264" s="53" t="s">
        <v>1669</v>
      </c>
      <c r="E264" s="9">
        <v>6</v>
      </c>
      <c r="F264" s="9" t="s">
        <v>622</v>
      </c>
      <c r="G264" s="7" t="s">
        <v>1710</v>
      </c>
      <c r="H264" s="54"/>
      <c r="I264" s="9" t="s">
        <v>593</v>
      </c>
      <c r="M264" s="57"/>
      <c r="N264" s="57"/>
    </row>
    <row r="265" spans="1:14" ht="13.5">
      <c r="A265" s="9" t="s">
        <v>1721</v>
      </c>
      <c r="B265" s="9" t="s">
        <v>1722</v>
      </c>
      <c r="C265" s="9" t="s">
        <v>1721</v>
      </c>
      <c r="D265" s="53" t="s">
        <v>1673</v>
      </c>
      <c r="E265" s="9">
        <v>6</v>
      </c>
      <c r="F265" s="9" t="s">
        <v>622</v>
      </c>
      <c r="G265" s="7" t="s">
        <v>1710</v>
      </c>
      <c r="H265" s="54"/>
      <c r="I265" s="9" t="s">
        <v>594</v>
      </c>
      <c r="M265" s="57"/>
      <c r="N265" s="57"/>
    </row>
    <row r="266" spans="1:14" ht="13.5">
      <c r="A266" s="9" t="s">
        <v>1723</v>
      </c>
      <c r="B266" s="9" t="s">
        <v>1724</v>
      </c>
      <c r="C266" s="9" t="s">
        <v>1723</v>
      </c>
      <c r="D266" s="53" t="s">
        <v>1641</v>
      </c>
      <c r="E266" s="9">
        <v>7</v>
      </c>
      <c r="F266" s="9" t="s">
        <v>622</v>
      </c>
      <c r="G266" s="7" t="s">
        <v>1710</v>
      </c>
      <c r="H266" s="54"/>
      <c r="I266" s="9" t="s">
        <v>616</v>
      </c>
      <c r="M266" s="57"/>
      <c r="N266" s="57"/>
    </row>
    <row r="267" spans="1:14" ht="13.5">
      <c r="A267" s="9" t="s">
        <v>1725</v>
      </c>
      <c r="B267" s="9" t="s">
        <v>1726</v>
      </c>
      <c r="C267" s="9" t="s">
        <v>1725</v>
      </c>
      <c r="D267" s="53" t="s">
        <v>1645</v>
      </c>
      <c r="E267" s="9">
        <v>7</v>
      </c>
      <c r="F267" s="9" t="s">
        <v>622</v>
      </c>
      <c r="G267" s="7" t="s">
        <v>1710</v>
      </c>
      <c r="H267" s="54"/>
      <c r="I267" s="9" t="s">
        <v>617</v>
      </c>
      <c r="M267" s="57"/>
      <c r="N267" s="57"/>
    </row>
    <row r="268" spans="1:14" ht="13.5">
      <c r="A268" s="9" t="s">
        <v>1727</v>
      </c>
      <c r="B268" s="9" t="s">
        <v>1728</v>
      </c>
      <c r="C268" s="9" t="s">
        <v>1727</v>
      </c>
      <c r="D268" s="53" t="s">
        <v>1677</v>
      </c>
      <c r="E268" s="9">
        <v>8</v>
      </c>
      <c r="F268" s="9" t="s">
        <v>622</v>
      </c>
      <c r="G268" s="7" t="s">
        <v>1710</v>
      </c>
      <c r="H268" s="54"/>
      <c r="I268" s="9" t="s">
        <v>488</v>
      </c>
      <c r="M268" s="57"/>
      <c r="N268" s="57"/>
    </row>
    <row r="269" spans="1:14" ht="13.5">
      <c r="A269" s="9" t="s">
        <v>1729</v>
      </c>
      <c r="B269" s="9" t="s">
        <v>1730</v>
      </c>
      <c r="C269" s="9" t="s">
        <v>1729</v>
      </c>
      <c r="D269" s="53" t="s">
        <v>1678</v>
      </c>
      <c r="E269" s="9">
        <v>8</v>
      </c>
      <c r="F269" s="9" t="s">
        <v>622</v>
      </c>
      <c r="G269" s="7" t="s">
        <v>1710</v>
      </c>
      <c r="H269" s="54"/>
      <c r="I269" s="9" t="s">
        <v>489</v>
      </c>
      <c r="M269" s="57"/>
      <c r="N269" s="57"/>
    </row>
    <row r="270" spans="1:14" ht="13.5">
      <c r="A270" s="9" t="s">
        <v>1731</v>
      </c>
      <c r="B270" s="9" t="s">
        <v>1732</v>
      </c>
      <c r="C270" s="9" t="s">
        <v>1731</v>
      </c>
      <c r="D270" s="53" t="s">
        <v>1666</v>
      </c>
      <c r="E270" s="9">
        <v>3</v>
      </c>
      <c r="F270" s="9" t="s">
        <v>622</v>
      </c>
      <c r="G270" s="7" t="s">
        <v>1710</v>
      </c>
      <c r="H270" s="54"/>
      <c r="I270" s="9" t="s">
        <v>376</v>
      </c>
      <c r="M270" s="57"/>
      <c r="N270" s="57"/>
    </row>
    <row r="271" spans="1:14" ht="13.5">
      <c r="A271" s="9" t="s">
        <v>1733</v>
      </c>
      <c r="B271" s="9" t="s">
        <v>1734</v>
      </c>
      <c r="C271" s="9" t="s">
        <v>1733</v>
      </c>
      <c r="D271" s="53" t="s">
        <v>1670</v>
      </c>
      <c r="E271" s="9">
        <v>3</v>
      </c>
      <c r="F271" s="9" t="s">
        <v>622</v>
      </c>
      <c r="G271" s="7" t="s">
        <v>1710</v>
      </c>
      <c r="H271" s="54"/>
      <c r="I271" s="9" t="s">
        <v>377</v>
      </c>
      <c r="M271" s="57"/>
      <c r="N271" s="57"/>
    </row>
    <row r="272" spans="13:14" ht="13.5">
      <c r="M272" s="57"/>
      <c r="N272" s="57"/>
    </row>
    <row r="273" spans="13:14" ht="13.5">
      <c r="M273" s="57"/>
      <c r="N273" s="57"/>
    </row>
    <row r="274" spans="13:14" ht="13.5">
      <c r="M274" s="57"/>
      <c r="N274" s="57"/>
    </row>
    <row r="275" spans="13:14" ht="13.5">
      <c r="M275" s="57"/>
      <c r="N275" s="57"/>
    </row>
    <row r="276" spans="13:14" ht="13.5">
      <c r="M276" s="57"/>
      <c r="N276" s="57"/>
    </row>
    <row r="277" spans="13:14" ht="13.5">
      <c r="M277" s="57"/>
      <c r="N277" s="57"/>
    </row>
    <row r="278" spans="13:14" ht="13.5">
      <c r="M278" s="57"/>
      <c r="N278" s="57"/>
    </row>
    <row r="279" spans="13:14" ht="13.5">
      <c r="M279" s="57"/>
      <c r="N279" s="57"/>
    </row>
    <row r="280" spans="13:14" ht="13.5">
      <c r="M280" s="57"/>
      <c r="N280" s="57"/>
    </row>
    <row r="281" spans="13:14" ht="13.5">
      <c r="M281" s="57"/>
      <c r="N281" s="57"/>
    </row>
    <row r="282" spans="13:14" ht="13.5">
      <c r="M282" s="57"/>
      <c r="N282" s="57"/>
    </row>
    <row r="283" spans="13:14" ht="13.5">
      <c r="M283" s="57"/>
      <c r="N283" s="57"/>
    </row>
    <row r="284" spans="13:14" ht="13.5">
      <c r="M284" s="57"/>
      <c r="N284" s="57"/>
    </row>
    <row r="285" spans="13:14" ht="13.5">
      <c r="M285" s="57"/>
      <c r="N285" s="57"/>
    </row>
    <row r="286" spans="13:14" ht="13.5">
      <c r="M286" s="57"/>
      <c r="N286" s="57"/>
    </row>
    <row r="287" spans="13:14" ht="13.5">
      <c r="M287" s="57"/>
      <c r="N287" s="57"/>
    </row>
    <row r="288" spans="13:14" ht="13.5">
      <c r="M288" s="57"/>
      <c r="N288" s="57"/>
    </row>
    <row r="289" spans="13:14" ht="13.5">
      <c r="M289" s="57"/>
      <c r="N289" s="57"/>
    </row>
    <row r="290" spans="13:14" ht="13.5">
      <c r="M290" s="57"/>
      <c r="N290" s="57"/>
    </row>
    <row r="291" spans="13:14" ht="13.5">
      <c r="M291" s="57"/>
      <c r="N291" s="57"/>
    </row>
    <row r="292" spans="13:14" ht="13.5">
      <c r="M292" s="57"/>
      <c r="N292" s="57"/>
    </row>
    <row r="293" spans="13:14" ht="13.5">
      <c r="M293" s="57"/>
      <c r="N293" s="57"/>
    </row>
    <row r="294" spans="13:14" ht="13.5">
      <c r="M294" s="57"/>
      <c r="N294" s="57"/>
    </row>
    <row r="295" spans="13:14" ht="13.5">
      <c r="M295" s="57"/>
      <c r="N295" s="57"/>
    </row>
    <row r="296" spans="13:14" ht="13.5">
      <c r="M296" s="57"/>
      <c r="N296" s="57"/>
    </row>
    <row r="297" spans="13:14" ht="13.5">
      <c r="M297" s="57"/>
      <c r="N297" s="57"/>
    </row>
    <row r="298" spans="13:14" ht="13.5">
      <c r="M298" s="57"/>
      <c r="N298" s="57"/>
    </row>
    <row r="299" spans="13:14" ht="13.5">
      <c r="M299" s="57"/>
      <c r="N299" s="57"/>
    </row>
    <row r="300" spans="13:14" ht="13.5">
      <c r="M300" s="57"/>
      <c r="N300" s="57"/>
    </row>
    <row r="301" spans="13:14" ht="13.5">
      <c r="M301" s="57"/>
      <c r="N301" s="57"/>
    </row>
    <row r="302" spans="13:14" ht="13.5">
      <c r="M302" s="57"/>
      <c r="N302" s="57"/>
    </row>
    <row r="303" spans="13:14" ht="13.5">
      <c r="M303" s="57"/>
      <c r="N303" s="57"/>
    </row>
    <row r="304" spans="13:14" ht="13.5">
      <c r="M304" s="57"/>
      <c r="N304" s="57"/>
    </row>
    <row r="305" spans="13:14" ht="13.5">
      <c r="M305" s="57"/>
      <c r="N305" s="57"/>
    </row>
    <row r="306" spans="13:14" ht="13.5">
      <c r="M306" s="57"/>
      <c r="N306" s="57"/>
    </row>
    <row r="307" spans="13:14" ht="13.5">
      <c r="M307" s="57"/>
      <c r="N307" s="57"/>
    </row>
    <row r="308" spans="13:14" ht="13.5">
      <c r="M308" s="57"/>
      <c r="N308" s="57"/>
    </row>
    <row r="309" spans="13:14" ht="13.5">
      <c r="M309" s="57"/>
      <c r="N309" s="57"/>
    </row>
    <row r="310" spans="13:14" ht="13.5">
      <c r="M310" s="57"/>
      <c r="N310" s="57"/>
    </row>
    <row r="311" spans="13:14" ht="13.5">
      <c r="M311" s="57"/>
      <c r="N311" s="57"/>
    </row>
    <row r="312" spans="13:14" ht="13.5">
      <c r="M312" s="57"/>
      <c r="N312" s="57"/>
    </row>
    <row r="313" spans="13:14" ht="13.5">
      <c r="M313" s="57"/>
      <c r="N313" s="57"/>
    </row>
    <row r="314" spans="13:14" ht="13.5">
      <c r="M314" s="57"/>
      <c r="N314" s="57"/>
    </row>
    <row r="315" spans="13:14" ht="13.5">
      <c r="M315" s="57"/>
      <c r="N315" s="57"/>
    </row>
    <row r="316" spans="13:14" ht="13.5">
      <c r="M316" s="57"/>
      <c r="N316" s="57"/>
    </row>
    <row r="317" spans="13:14" ht="13.5">
      <c r="M317" s="57"/>
      <c r="N317" s="57"/>
    </row>
    <row r="318" spans="13:14" ht="13.5">
      <c r="M318" s="57"/>
      <c r="N318" s="57"/>
    </row>
    <row r="319" spans="13:14" ht="13.5">
      <c r="M319" s="57"/>
      <c r="N319" s="57"/>
    </row>
    <row r="320" spans="13:14" ht="13.5">
      <c r="M320" s="57"/>
      <c r="N320" s="57"/>
    </row>
    <row r="321" spans="13:14" ht="13.5">
      <c r="M321" s="57"/>
      <c r="N321" s="57"/>
    </row>
    <row r="322" spans="13:14" ht="13.5">
      <c r="M322" s="57"/>
      <c r="N322" s="57"/>
    </row>
    <row r="323" spans="13:14" ht="13.5">
      <c r="M323" s="57"/>
      <c r="N323" s="57"/>
    </row>
    <row r="324" spans="13:14" ht="13.5">
      <c r="M324" s="57"/>
      <c r="N324" s="57"/>
    </row>
    <row r="325" spans="13:14" ht="13.5">
      <c r="M325" s="57"/>
      <c r="N325" s="57"/>
    </row>
    <row r="326" spans="13:14" ht="13.5">
      <c r="M326" s="57"/>
      <c r="N326" s="57"/>
    </row>
    <row r="327" spans="13:14" ht="13.5">
      <c r="M327" s="57"/>
      <c r="N327" s="57"/>
    </row>
    <row r="328" spans="13:14" ht="13.5">
      <c r="M328" s="57"/>
      <c r="N328" s="57"/>
    </row>
    <row r="329" spans="13:14" ht="13.5">
      <c r="M329" s="57"/>
      <c r="N329" s="57"/>
    </row>
    <row r="330" spans="13:14" ht="13.5">
      <c r="M330" s="57"/>
      <c r="N330" s="57"/>
    </row>
    <row r="331" spans="13:14" ht="13.5">
      <c r="M331" s="57"/>
      <c r="N331" s="57"/>
    </row>
    <row r="332" spans="13:14" ht="13.5">
      <c r="M332" s="57"/>
      <c r="N332" s="57"/>
    </row>
    <row r="333" spans="13:14" ht="13.5">
      <c r="M333" s="57"/>
      <c r="N333" s="57"/>
    </row>
    <row r="334" spans="13:14" ht="13.5">
      <c r="M334" s="57"/>
      <c r="N334" s="57"/>
    </row>
    <row r="335" spans="13:14" ht="13.5">
      <c r="M335" s="57"/>
      <c r="N335" s="57"/>
    </row>
    <row r="336" spans="13:14" ht="13.5">
      <c r="M336" s="57"/>
      <c r="N336" s="57"/>
    </row>
    <row r="337" spans="13:14" ht="13.5">
      <c r="M337" s="57"/>
      <c r="N337" s="57"/>
    </row>
    <row r="338" spans="13:14" ht="13.5">
      <c r="M338" s="57"/>
      <c r="N338" s="57"/>
    </row>
    <row r="339" spans="13:14" ht="13.5">
      <c r="M339" s="57"/>
      <c r="N339" s="57"/>
    </row>
    <row r="340" spans="13:14" ht="13.5">
      <c r="M340" s="57"/>
      <c r="N340" s="57"/>
    </row>
    <row r="341" spans="13:14" ht="13.5">
      <c r="M341" s="57"/>
      <c r="N341" s="57"/>
    </row>
    <row r="342" spans="13:14" ht="13.5">
      <c r="M342" s="57"/>
      <c r="N342" s="57"/>
    </row>
    <row r="343" spans="13:14" ht="13.5">
      <c r="M343" s="57"/>
      <c r="N343" s="57"/>
    </row>
    <row r="344" spans="13:14" ht="13.5">
      <c r="M344" s="57"/>
      <c r="N344" s="57"/>
    </row>
    <row r="345" spans="13:14" ht="13.5">
      <c r="M345" s="57"/>
      <c r="N345" s="57"/>
    </row>
    <row r="346" spans="13:14" ht="13.5">
      <c r="M346" s="57"/>
      <c r="N346" s="57"/>
    </row>
    <row r="347" spans="13:14" ht="13.5">
      <c r="M347" s="57"/>
      <c r="N347" s="57"/>
    </row>
    <row r="348" spans="13:14" ht="13.5">
      <c r="M348" s="57"/>
      <c r="N348" s="57"/>
    </row>
    <row r="349" spans="13:14" ht="13.5">
      <c r="M349" s="57"/>
      <c r="N349" s="57"/>
    </row>
    <row r="350" spans="13:14" ht="13.5">
      <c r="M350" s="57"/>
      <c r="N350" s="57"/>
    </row>
    <row r="351" spans="13:14" ht="13.5">
      <c r="M351" s="57"/>
      <c r="N351" s="57"/>
    </row>
    <row r="352" spans="13:14" ht="13.5">
      <c r="M352" s="57"/>
      <c r="N352" s="57"/>
    </row>
    <row r="353" spans="13:14" ht="13.5">
      <c r="M353" s="57"/>
      <c r="N353" s="57"/>
    </row>
    <row r="354" spans="13:14" ht="13.5">
      <c r="M354" s="57"/>
      <c r="N354" s="57"/>
    </row>
    <row r="355" spans="13:14" ht="13.5">
      <c r="M355" s="57"/>
      <c r="N355" s="57"/>
    </row>
    <row r="356" spans="13:14" ht="13.5">
      <c r="M356" s="57"/>
      <c r="N356" s="57"/>
    </row>
    <row r="357" spans="13:14" ht="13.5">
      <c r="M357" s="57"/>
      <c r="N357" s="57"/>
    </row>
    <row r="358" spans="13:14" ht="13.5">
      <c r="M358" s="57"/>
      <c r="N358" s="57"/>
    </row>
    <row r="359" spans="13:14" ht="13.5">
      <c r="M359" s="57"/>
      <c r="N359" s="57"/>
    </row>
    <row r="360" spans="13:14" ht="13.5">
      <c r="M360" s="57"/>
      <c r="N360" s="57"/>
    </row>
    <row r="361" spans="13:14" ht="13.5">
      <c r="M361" s="57"/>
      <c r="N361" s="57"/>
    </row>
    <row r="362" spans="13:14" ht="13.5">
      <c r="M362" s="57"/>
      <c r="N362" s="57"/>
    </row>
    <row r="363" spans="13:14" ht="13.5">
      <c r="M363" s="57"/>
      <c r="N363" s="57"/>
    </row>
    <row r="364" spans="13:14" ht="13.5">
      <c r="M364" s="57"/>
      <c r="N364" s="57"/>
    </row>
    <row r="365" spans="13:14" ht="13.5">
      <c r="M365" s="57"/>
      <c r="N365" s="57"/>
    </row>
    <row r="366" spans="13:14" ht="13.5">
      <c r="M366" s="57"/>
      <c r="N366" s="57"/>
    </row>
    <row r="367" spans="13:14" ht="13.5">
      <c r="M367" s="57"/>
      <c r="N367" s="57"/>
    </row>
    <row r="368" spans="13:14" ht="13.5">
      <c r="M368" s="57"/>
      <c r="N368" s="57"/>
    </row>
    <row r="369" spans="13:14" ht="13.5">
      <c r="M369" s="57"/>
      <c r="N369" s="57"/>
    </row>
    <row r="370" spans="13:14" ht="13.5">
      <c r="M370" s="57"/>
      <c r="N370" s="57"/>
    </row>
    <row r="371" spans="13:14" ht="13.5">
      <c r="M371" s="57"/>
      <c r="N371" s="57"/>
    </row>
    <row r="372" spans="13:14" ht="13.5">
      <c r="M372" s="57"/>
      <c r="N372" s="57"/>
    </row>
    <row r="373" spans="13:14" ht="13.5">
      <c r="M373" s="57"/>
      <c r="N373" s="57"/>
    </row>
    <row r="374" spans="13:14" ht="13.5">
      <c r="M374" s="57"/>
      <c r="N374" s="57"/>
    </row>
    <row r="375" spans="13:14" ht="13.5">
      <c r="M375" s="57"/>
      <c r="N375" s="57"/>
    </row>
    <row r="376" spans="13:14" ht="13.5">
      <c r="M376" s="57"/>
      <c r="N376" s="57"/>
    </row>
    <row r="377" spans="13:14" ht="13.5">
      <c r="M377" s="57"/>
      <c r="N377" s="57"/>
    </row>
    <row r="378" spans="13:14" ht="13.5">
      <c r="M378" s="57"/>
      <c r="N378" s="57"/>
    </row>
    <row r="379" spans="13:14" ht="13.5">
      <c r="M379" s="57"/>
      <c r="N379" s="57"/>
    </row>
    <row r="380" spans="13:14" ht="13.5">
      <c r="M380" s="57"/>
      <c r="N380" s="57"/>
    </row>
    <row r="381" spans="13:14" ht="13.5">
      <c r="M381" s="57"/>
      <c r="N381" s="57"/>
    </row>
    <row r="382" spans="13:14" ht="13.5">
      <c r="M382" s="57"/>
      <c r="N382" s="57"/>
    </row>
    <row r="383" spans="13:14" ht="13.5">
      <c r="M383" s="57"/>
      <c r="N383" s="57"/>
    </row>
    <row r="384" spans="13:14" ht="13.5">
      <c r="M384" s="57"/>
      <c r="N384" s="57"/>
    </row>
    <row r="385" spans="13:14" ht="13.5">
      <c r="M385" s="57"/>
      <c r="N385" s="57"/>
    </row>
    <row r="386" spans="13:14" ht="13.5">
      <c r="M386" s="57"/>
      <c r="N386" s="57"/>
    </row>
    <row r="387" spans="13:14" ht="13.5">
      <c r="M387" s="57"/>
      <c r="N387" s="57"/>
    </row>
    <row r="388" spans="13:14" ht="13.5">
      <c r="M388" s="57"/>
      <c r="N388" s="57"/>
    </row>
    <row r="389" spans="13:14" ht="13.5">
      <c r="M389" s="57"/>
      <c r="N389" s="57"/>
    </row>
    <row r="390" spans="13:14" ht="13.5">
      <c r="M390" s="57"/>
      <c r="N390" s="57"/>
    </row>
    <row r="391" spans="13:14" ht="13.5">
      <c r="M391" s="57"/>
      <c r="N391" s="57"/>
    </row>
    <row r="392" spans="13:14" ht="13.5">
      <c r="M392" s="57"/>
      <c r="N392" s="57"/>
    </row>
    <row r="393" spans="13:14" ht="13.5">
      <c r="M393" s="57"/>
      <c r="N393" s="57"/>
    </row>
    <row r="394" spans="13:14" ht="13.5">
      <c r="M394" s="57"/>
      <c r="N394" s="57"/>
    </row>
    <row r="395" spans="13:14" ht="13.5">
      <c r="M395" s="57"/>
      <c r="N395" s="57"/>
    </row>
    <row r="396" spans="13:14" ht="13.5">
      <c r="M396" s="57"/>
      <c r="N396" s="57"/>
    </row>
    <row r="397" spans="13:14" ht="13.5">
      <c r="M397" s="57"/>
      <c r="N397" s="57"/>
    </row>
    <row r="398" spans="13:14" ht="13.5">
      <c r="M398" s="57"/>
      <c r="N398" s="57"/>
    </row>
    <row r="399" spans="13:14" ht="13.5">
      <c r="M399" s="57"/>
      <c r="N399" s="57"/>
    </row>
    <row r="400" spans="13:14" ht="13.5">
      <c r="M400" s="57"/>
      <c r="N400" s="57"/>
    </row>
    <row r="401" spans="13:14" ht="13.5">
      <c r="M401" s="57"/>
      <c r="N401" s="57"/>
    </row>
    <row r="402" spans="13:14" ht="13.5">
      <c r="M402" s="57"/>
      <c r="N402" s="57"/>
    </row>
    <row r="403" spans="13:14" ht="13.5">
      <c r="M403" s="57"/>
      <c r="N403" s="57"/>
    </row>
    <row r="404" spans="13:14" ht="13.5">
      <c r="M404" s="57"/>
      <c r="N404" s="57"/>
    </row>
    <row r="405" spans="13:14" ht="13.5">
      <c r="M405" s="57"/>
      <c r="N405" s="57"/>
    </row>
    <row r="406" spans="13:14" ht="13.5">
      <c r="M406" s="57"/>
      <c r="N406" s="57"/>
    </row>
    <row r="407" spans="13:14" ht="13.5">
      <c r="M407" s="57"/>
      <c r="N407" s="57"/>
    </row>
    <row r="408" spans="13:14" ht="13.5">
      <c r="M408" s="57"/>
      <c r="N408" s="57"/>
    </row>
    <row r="409" spans="13:14" ht="13.5">
      <c r="M409" s="57"/>
      <c r="N409" s="57"/>
    </row>
    <row r="410" spans="13:14" ht="13.5">
      <c r="M410" s="57"/>
      <c r="N410" s="57"/>
    </row>
    <row r="411" spans="13:14" ht="13.5">
      <c r="M411" s="57"/>
      <c r="N411" s="57"/>
    </row>
    <row r="412" spans="13:14" ht="13.5">
      <c r="M412" s="57"/>
      <c r="N412" s="57"/>
    </row>
    <row r="413" spans="13:14" ht="13.5">
      <c r="M413" s="57"/>
      <c r="N413" s="57"/>
    </row>
    <row r="414" spans="13:14" ht="13.5">
      <c r="M414" s="57"/>
      <c r="N414" s="57"/>
    </row>
    <row r="415" spans="13:14" ht="13.5">
      <c r="M415" s="57"/>
      <c r="N415" s="57"/>
    </row>
    <row r="416" spans="13:14" ht="13.5">
      <c r="M416" s="57"/>
      <c r="N416" s="57"/>
    </row>
    <row r="417" spans="13:14" ht="13.5">
      <c r="M417" s="57"/>
      <c r="N417" s="57"/>
    </row>
    <row r="418" spans="13:14" ht="13.5">
      <c r="M418" s="57"/>
      <c r="N418" s="57"/>
    </row>
    <row r="419" spans="13:14" ht="13.5">
      <c r="M419" s="57"/>
      <c r="N419" s="57"/>
    </row>
    <row r="420" spans="13:14" ht="13.5">
      <c r="M420" s="57"/>
      <c r="N420" s="57"/>
    </row>
    <row r="421" spans="13:14" ht="13.5">
      <c r="M421" s="57"/>
      <c r="N421" s="57"/>
    </row>
    <row r="422" spans="13:14" ht="13.5">
      <c r="M422" s="57"/>
      <c r="N422" s="57"/>
    </row>
    <row r="423" spans="13:14" ht="13.5">
      <c r="M423" s="57"/>
      <c r="N423" s="57"/>
    </row>
    <row r="424" spans="13:14" ht="13.5">
      <c r="M424" s="57"/>
      <c r="N424" s="57"/>
    </row>
    <row r="425" spans="13:14" ht="13.5">
      <c r="M425" s="57"/>
      <c r="N425" s="57"/>
    </row>
    <row r="426" spans="13:14" ht="13.5">
      <c r="M426" s="57"/>
      <c r="N426" s="57"/>
    </row>
    <row r="427" spans="13:14" ht="13.5">
      <c r="M427" s="57"/>
      <c r="N427" s="57"/>
    </row>
    <row r="428" spans="13:14" ht="13.5">
      <c r="M428" s="57"/>
      <c r="N428" s="57"/>
    </row>
    <row r="429" spans="13:14" ht="13.5">
      <c r="M429" s="57"/>
      <c r="N429" s="57"/>
    </row>
    <row r="430" spans="13:14" ht="13.5">
      <c r="M430" s="57"/>
      <c r="N430" s="57"/>
    </row>
    <row r="431" spans="13:14" ht="13.5">
      <c r="M431" s="57"/>
      <c r="N431" s="57"/>
    </row>
    <row r="432" spans="13:14" ht="13.5">
      <c r="M432" s="57"/>
      <c r="N432" s="57"/>
    </row>
    <row r="433" spans="13:14" ht="13.5">
      <c r="M433" s="57"/>
      <c r="N433" s="57"/>
    </row>
    <row r="434" spans="13:14" ht="13.5">
      <c r="M434" s="57"/>
      <c r="N434" s="57"/>
    </row>
    <row r="435" spans="13:14" ht="13.5">
      <c r="M435" s="57"/>
      <c r="N435" s="57"/>
    </row>
    <row r="436" spans="13:14" ht="13.5">
      <c r="M436" s="57"/>
      <c r="N436" s="57"/>
    </row>
    <row r="437" spans="13:14" ht="13.5">
      <c r="M437" s="57"/>
      <c r="N437" s="57"/>
    </row>
    <row r="438" spans="13:14" ht="13.5">
      <c r="M438" s="57"/>
      <c r="N438" s="57"/>
    </row>
    <row r="439" spans="13:14" ht="13.5">
      <c r="M439" s="57"/>
      <c r="N439" s="57"/>
    </row>
    <row r="440" spans="13:14" ht="13.5">
      <c r="M440" s="57"/>
      <c r="N440" s="57"/>
    </row>
    <row r="441" spans="13:14" ht="13.5">
      <c r="M441" s="57"/>
      <c r="N441" s="57"/>
    </row>
    <row r="442" spans="13:14" ht="13.5">
      <c r="M442" s="57"/>
      <c r="N442" s="57"/>
    </row>
    <row r="443" spans="13:14" ht="13.5">
      <c r="M443" s="57"/>
      <c r="N443" s="57"/>
    </row>
    <row r="444" spans="13:14" ht="13.5">
      <c r="M444" s="57"/>
      <c r="N444" s="57"/>
    </row>
    <row r="445" spans="13:14" ht="13.5">
      <c r="M445" s="57"/>
      <c r="N445" s="57"/>
    </row>
    <row r="446" spans="13:14" ht="13.5">
      <c r="M446" s="57"/>
      <c r="N446" s="57"/>
    </row>
    <row r="447" spans="13:14" ht="13.5">
      <c r="M447" s="57"/>
      <c r="N447" s="57"/>
    </row>
    <row r="448" spans="13:14" ht="13.5">
      <c r="M448" s="57"/>
      <c r="N448" s="57"/>
    </row>
    <row r="449" spans="13:14" ht="13.5">
      <c r="M449" s="57"/>
      <c r="N449" s="57"/>
    </row>
    <row r="450" spans="13:14" ht="13.5">
      <c r="M450" s="57"/>
      <c r="N450" s="57"/>
    </row>
    <row r="451" spans="13:14" ht="13.5">
      <c r="M451" s="57"/>
      <c r="N451" s="57"/>
    </row>
    <row r="452" spans="13:14" ht="13.5">
      <c r="M452" s="57"/>
      <c r="N452" s="57"/>
    </row>
    <row r="453" spans="13:14" ht="13.5">
      <c r="M453" s="57"/>
      <c r="N453" s="57"/>
    </row>
    <row r="454" spans="13:14" ht="13.5">
      <c r="M454" s="57"/>
      <c r="N454" s="57"/>
    </row>
    <row r="455" spans="13:14" ht="13.5">
      <c r="M455" s="57"/>
      <c r="N455" s="57"/>
    </row>
    <row r="456" spans="13:14" ht="13.5">
      <c r="M456" s="57"/>
      <c r="N456" s="57"/>
    </row>
    <row r="457" spans="13:14" ht="13.5">
      <c r="M457" s="57"/>
      <c r="N457" s="57"/>
    </row>
    <row r="458" spans="13:14" ht="13.5">
      <c r="M458" s="57"/>
      <c r="N458" s="57"/>
    </row>
    <row r="459" spans="13:14" ht="13.5">
      <c r="M459" s="57"/>
      <c r="N459" s="57"/>
    </row>
    <row r="460" spans="13:14" ht="13.5">
      <c r="M460" s="57"/>
      <c r="N460" s="57"/>
    </row>
    <row r="461" spans="13:14" ht="13.5">
      <c r="M461" s="57"/>
      <c r="N461" s="57"/>
    </row>
    <row r="462" spans="13:14" ht="13.5">
      <c r="M462" s="57"/>
      <c r="N462" s="57"/>
    </row>
    <row r="463" spans="13:14" ht="13.5">
      <c r="M463" s="57"/>
      <c r="N463" s="57"/>
    </row>
    <row r="464" spans="13:14" ht="13.5">
      <c r="M464" s="57"/>
      <c r="N464" s="57"/>
    </row>
    <row r="465" spans="13:14" ht="13.5">
      <c r="M465" s="57"/>
      <c r="N465" s="57"/>
    </row>
    <row r="466" spans="13:14" ht="13.5">
      <c r="M466" s="57"/>
      <c r="N466" s="57"/>
    </row>
    <row r="467" spans="13:14" ht="13.5">
      <c r="M467" s="57"/>
      <c r="N467" s="57"/>
    </row>
    <row r="468" spans="13:14" ht="13.5">
      <c r="M468" s="57"/>
      <c r="N468" s="57"/>
    </row>
    <row r="469" spans="13:14" ht="13.5">
      <c r="M469" s="57"/>
      <c r="N469" s="57"/>
    </row>
    <row r="470" spans="13:14" ht="13.5">
      <c r="M470" s="57"/>
      <c r="N470" s="57"/>
    </row>
    <row r="471" spans="13:14" ht="13.5">
      <c r="M471" s="57"/>
      <c r="N471" s="57"/>
    </row>
    <row r="472" spans="13:14" ht="13.5">
      <c r="M472" s="57"/>
      <c r="N472" s="57"/>
    </row>
    <row r="473" spans="13:14" ht="13.5">
      <c r="M473" s="57"/>
      <c r="N473" s="57"/>
    </row>
    <row r="474" spans="13:14" ht="13.5">
      <c r="M474" s="57"/>
      <c r="N474" s="57"/>
    </row>
    <row r="475" spans="13:14" ht="13.5">
      <c r="M475" s="57"/>
      <c r="N475" s="57"/>
    </row>
    <row r="476" spans="13:14" ht="13.5">
      <c r="M476" s="57"/>
      <c r="N476" s="57"/>
    </row>
    <row r="477" spans="13:14" ht="13.5">
      <c r="M477" s="57"/>
      <c r="N477" s="57"/>
    </row>
    <row r="478" spans="13:14" ht="13.5">
      <c r="M478" s="57"/>
      <c r="N478" s="57"/>
    </row>
    <row r="479" spans="13:14" ht="13.5">
      <c r="M479" s="57"/>
      <c r="N479" s="57"/>
    </row>
    <row r="480" spans="13:14" ht="13.5">
      <c r="M480" s="57"/>
      <c r="N480" s="57"/>
    </row>
    <row r="481" spans="13:14" ht="13.5">
      <c r="M481" s="57"/>
      <c r="N481" s="57"/>
    </row>
    <row r="482" spans="13:14" ht="13.5">
      <c r="M482" s="57"/>
      <c r="N482" s="57"/>
    </row>
    <row r="483" spans="13:14" ht="13.5">
      <c r="M483" s="57"/>
      <c r="N483" s="57"/>
    </row>
    <row r="484" spans="13:14" ht="13.5">
      <c r="M484" s="57"/>
      <c r="N484" s="57"/>
    </row>
    <row r="485" spans="13:14" ht="13.5">
      <c r="M485" s="57"/>
      <c r="N485" s="57"/>
    </row>
    <row r="486" spans="13:14" ht="13.5">
      <c r="M486" s="57"/>
      <c r="N486" s="57"/>
    </row>
    <row r="487" spans="13:14" ht="13.5">
      <c r="M487" s="57"/>
      <c r="N487" s="57"/>
    </row>
    <row r="488" spans="13:14" ht="13.5">
      <c r="M488" s="57"/>
      <c r="N488" s="57"/>
    </row>
    <row r="489" spans="13:14" ht="13.5">
      <c r="M489" s="57"/>
      <c r="N489" s="57"/>
    </row>
    <row r="490" spans="13:14" ht="13.5">
      <c r="M490" s="57"/>
      <c r="N490" s="57"/>
    </row>
    <row r="491" spans="13:14" ht="13.5">
      <c r="M491" s="57"/>
      <c r="N491" s="57"/>
    </row>
    <row r="492" spans="13:14" ht="13.5">
      <c r="M492" s="57"/>
      <c r="N492" s="57"/>
    </row>
    <row r="493" spans="13:14" ht="13.5">
      <c r="M493" s="57"/>
      <c r="N493" s="57"/>
    </row>
    <row r="494" spans="13:14" ht="13.5">
      <c r="M494" s="57"/>
      <c r="N494" s="57"/>
    </row>
  </sheetData>
  <conditionalFormatting sqref="J6:J9 J11 J2 J18:J192 J194:J258">
    <cfRule type="cellIs" priority="1" dxfId="0" operator="between" stopIfTrue="1">
      <formula>800</formula>
      <formula>899</formula>
    </cfRule>
    <cfRule type="cellIs" priority="2" dxfId="1" operator="greaterThan" stopIfTrue="1">
      <formula>899</formula>
    </cfRule>
  </conditionalFormatting>
  <conditionalFormatting sqref="K193 K3:K5">
    <cfRule type="cellIs" priority="3" dxfId="2" operator="lessThan" stopIfTrue="1">
      <formula>0.25</formula>
    </cfRule>
    <cfRule type="cellIs" priority="4" dxfId="3" operator="between" stopIfTrue="1">
      <formula>0.25</formula>
      <formula>0.29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00390625" style="57" customWidth="1"/>
    <col min="2" max="2" width="5.140625" style="2" customWidth="1"/>
    <col min="3" max="3" width="4.28125" style="57" customWidth="1"/>
    <col min="4" max="4" width="8.00390625" style="57" customWidth="1"/>
    <col min="5" max="5" width="7.8515625" style="137" customWidth="1"/>
    <col min="6" max="6" width="9.57421875" style="57" customWidth="1"/>
    <col min="7" max="7" width="8.00390625" style="57" customWidth="1"/>
    <col min="8" max="8" width="6.7109375" style="57" customWidth="1"/>
    <col min="9" max="9" width="3.7109375" style="57" customWidth="1"/>
    <col min="10" max="10" width="3.421875" style="57" customWidth="1"/>
    <col min="11" max="11" width="4.00390625" style="57" customWidth="1"/>
    <col min="12" max="12" width="4.28125" style="122" customWidth="1"/>
    <col min="13" max="13" width="4.28125" style="121" customWidth="1"/>
    <col min="14" max="14" width="4.140625" style="36" customWidth="1"/>
    <col min="15" max="15" width="2.7109375" style="1" customWidth="1"/>
    <col min="16" max="16" width="2.8515625" style="36" customWidth="1"/>
    <col min="17" max="17" width="3.57421875" style="36" customWidth="1"/>
    <col min="18" max="18" width="7.28125" style="36" customWidth="1"/>
    <col min="19" max="19" width="4.7109375" style="36" customWidth="1"/>
    <col min="20" max="20" width="6.8515625" style="122" customWidth="1"/>
    <col min="21" max="21" width="10.57421875" style="122" customWidth="1"/>
    <col min="22" max="22" width="11.421875" style="9" bestFit="1" customWidth="1"/>
    <col min="23" max="23" width="6.57421875" style="9" bestFit="1" customWidth="1"/>
    <col min="24" max="24" width="8.28125" style="9" bestFit="1" customWidth="1"/>
    <col min="25" max="25" width="9.8515625" style="9" bestFit="1" customWidth="1"/>
    <col min="26" max="26" width="11.57421875" style="65" bestFit="1" customWidth="1"/>
    <col min="27" max="27" width="6.00390625" style="64" bestFit="1" customWidth="1"/>
    <col min="28" max="28" width="8.28125" style="9" bestFit="1" customWidth="1"/>
    <col min="29" max="29" width="9.8515625" style="9" bestFit="1" customWidth="1"/>
    <col min="30" max="30" width="11.57421875" style="65" bestFit="1" customWidth="1"/>
    <col min="31" max="31" width="6.00390625" style="64" bestFit="1" customWidth="1"/>
    <col min="32" max="32" width="8.28125" style="9" bestFit="1" customWidth="1"/>
    <col min="33" max="33" width="9.8515625" style="9" bestFit="1" customWidth="1"/>
    <col min="34" max="34" width="11.57421875" style="65" bestFit="1" customWidth="1"/>
    <col min="35" max="35" width="6.00390625" style="64" bestFit="1" customWidth="1"/>
    <col min="36" max="36" width="8.28125" style="9" bestFit="1" customWidth="1"/>
    <col min="37" max="37" width="9.8515625" style="9" bestFit="1" customWidth="1"/>
    <col min="38" max="38" width="11.57421875" style="65" bestFit="1" customWidth="1"/>
    <col min="39" max="39" width="3.8515625" style="57" customWidth="1"/>
    <col min="40" max="40" width="4.57421875" style="57" customWidth="1"/>
    <col min="41" max="41" width="3.421875" style="57" customWidth="1"/>
    <col min="42" max="42" width="4.00390625" style="57" customWidth="1"/>
    <col min="43" max="43" width="3.7109375" style="57" customWidth="1"/>
    <col min="44" max="44" width="8.7109375" style="57" customWidth="1"/>
    <col min="45" max="45" width="4.140625" style="57" customWidth="1"/>
    <col min="46" max="46" width="2.7109375" style="62" customWidth="1"/>
    <col min="47" max="47" width="2.8515625" style="57" customWidth="1"/>
    <col min="48" max="48" width="3.57421875" style="57" customWidth="1"/>
    <col min="49" max="49" width="7.28125" style="57" customWidth="1"/>
    <col min="50" max="50" width="11.28125" style="57" customWidth="1"/>
    <col min="51" max="16384" width="13.57421875" style="57" customWidth="1"/>
  </cols>
  <sheetData>
    <row r="1" spans="1:50" s="114" customFormat="1" ht="14.25" thickBot="1">
      <c r="A1" s="115" t="s">
        <v>1779</v>
      </c>
      <c r="B1" s="114" t="s">
        <v>1833</v>
      </c>
      <c r="C1" s="114" t="s">
        <v>1839</v>
      </c>
      <c r="D1" s="114" t="s">
        <v>189</v>
      </c>
      <c r="E1" s="138" t="s">
        <v>1843</v>
      </c>
      <c r="F1" s="114" t="s">
        <v>1757</v>
      </c>
      <c r="G1" s="114" t="s">
        <v>1784</v>
      </c>
      <c r="H1" s="114" t="s">
        <v>305</v>
      </c>
      <c r="I1" s="114" t="s">
        <v>306</v>
      </c>
      <c r="J1" s="114" t="s">
        <v>304</v>
      </c>
      <c r="K1" s="114" t="s">
        <v>307</v>
      </c>
      <c r="L1" s="126" t="s">
        <v>1818</v>
      </c>
      <c r="M1" s="127" t="s">
        <v>1819</v>
      </c>
      <c r="N1" s="128" t="s">
        <v>1252</v>
      </c>
      <c r="O1" s="129" t="s">
        <v>1253</v>
      </c>
      <c r="P1" s="128" t="s">
        <v>1250</v>
      </c>
      <c r="Q1" s="128" t="s">
        <v>1251</v>
      </c>
      <c r="R1" s="128" t="s">
        <v>1780</v>
      </c>
      <c r="S1" s="130" t="s">
        <v>1781</v>
      </c>
      <c r="T1" s="126" t="s">
        <v>1790</v>
      </c>
      <c r="U1" s="126" t="s">
        <v>1785</v>
      </c>
      <c r="V1" s="118" t="s">
        <v>973</v>
      </c>
      <c r="W1" s="118" t="s">
        <v>974</v>
      </c>
      <c r="X1" s="118" t="s">
        <v>975</v>
      </c>
      <c r="Y1" s="118" t="s">
        <v>976</v>
      </c>
      <c r="Z1" s="119" t="s">
        <v>303</v>
      </c>
      <c r="AA1" s="120" t="s">
        <v>977</v>
      </c>
      <c r="AB1" s="118" t="s">
        <v>978</v>
      </c>
      <c r="AC1" s="118" t="s">
        <v>979</v>
      </c>
      <c r="AD1" s="119" t="s">
        <v>980</v>
      </c>
      <c r="AE1" s="120" t="s">
        <v>981</v>
      </c>
      <c r="AF1" s="118" t="s">
        <v>982</v>
      </c>
      <c r="AG1" s="118" t="s">
        <v>983</v>
      </c>
      <c r="AH1" s="119" t="s">
        <v>984</v>
      </c>
      <c r="AI1" s="120" t="s">
        <v>985</v>
      </c>
      <c r="AJ1" s="118" t="s">
        <v>986</v>
      </c>
      <c r="AK1" s="118" t="s">
        <v>987</v>
      </c>
      <c r="AL1" s="119" t="s">
        <v>988</v>
      </c>
      <c r="AT1" s="116"/>
      <c r="AX1" s="117"/>
    </row>
    <row r="2" spans="1:50" ht="20.25">
      <c r="A2" s="131" t="s">
        <v>1783</v>
      </c>
      <c r="B2" s="2">
        <v>1</v>
      </c>
      <c r="D2" s="57" t="s">
        <v>1076</v>
      </c>
      <c r="E2" s="137">
        <v>51</v>
      </c>
      <c r="F2" s="57" t="s">
        <v>226</v>
      </c>
      <c r="G2" s="134" t="s">
        <v>1344</v>
      </c>
      <c r="I2" s="57">
        <v>70</v>
      </c>
      <c r="J2" s="57">
        <v>70</v>
      </c>
      <c r="L2" s="123" t="s">
        <v>1821</v>
      </c>
      <c r="M2" s="124">
        <v>84</v>
      </c>
      <c r="N2" s="75">
        <v>25.1</v>
      </c>
      <c r="O2" s="76">
        <v>3</v>
      </c>
      <c r="P2" s="75" t="s">
        <v>1317</v>
      </c>
      <c r="Q2" s="75">
        <v>75</v>
      </c>
      <c r="R2" s="75" t="s">
        <v>1345</v>
      </c>
      <c r="S2" s="125" t="s">
        <v>1211</v>
      </c>
      <c r="T2" s="123" t="s">
        <v>1800</v>
      </c>
      <c r="U2" s="123" t="s">
        <v>1788</v>
      </c>
      <c r="V2" s="9" t="s">
        <v>1076</v>
      </c>
      <c r="W2" s="9" t="s">
        <v>162</v>
      </c>
      <c r="X2" s="9" t="s">
        <v>1528</v>
      </c>
      <c r="Y2" s="9">
        <v>4</v>
      </c>
      <c r="Z2" s="65" t="s">
        <v>397</v>
      </c>
      <c r="AX2" s="63"/>
    </row>
    <row r="3" spans="1:50" ht="20.25">
      <c r="A3" s="131" t="s">
        <v>1770</v>
      </c>
      <c r="B3" s="2">
        <v>2</v>
      </c>
      <c r="D3" s="57" t="s">
        <v>1145</v>
      </c>
      <c r="E3" s="137">
        <v>120</v>
      </c>
      <c r="F3" s="57" t="s">
        <v>295</v>
      </c>
      <c r="G3" s="57" t="s">
        <v>1403</v>
      </c>
      <c r="I3" s="57">
        <v>40</v>
      </c>
      <c r="J3" s="57">
        <v>40</v>
      </c>
      <c r="L3" s="113" t="s">
        <v>1831</v>
      </c>
      <c r="M3" s="121">
        <v>33</v>
      </c>
      <c r="N3" s="36">
        <v>62.6</v>
      </c>
      <c r="O3" s="1">
        <v>1</v>
      </c>
      <c r="P3" s="36" t="s">
        <v>1317</v>
      </c>
      <c r="Q3" s="36">
        <v>32</v>
      </c>
      <c r="R3" s="36" t="s">
        <v>1336</v>
      </c>
      <c r="S3" s="45" t="s">
        <v>1213</v>
      </c>
      <c r="T3" s="113"/>
      <c r="U3" s="113" t="s">
        <v>1789</v>
      </c>
      <c r="V3" s="9" t="s">
        <v>1145</v>
      </c>
      <c r="W3" s="9" t="s">
        <v>89</v>
      </c>
      <c r="X3" s="9" t="s">
        <v>1648</v>
      </c>
      <c r="Y3" s="9">
        <v>10</v>
      </c>
      <c r="Z3" s="65" t="s">
        <v>519</v>
      </c>
      <c r="AX3" s="63"/>
    </row>
    <row r="4" spans="1:50" ht="20.25">
      <c r="A4" s="131" t="s">
        <v>1771</v>
      </c>
      <c r="B4" s="2">
        <v>3</v>
      </c>
      <c r="D4" s="57" t="s">
        <v>1121</v>
      </c>
      <c r="E4" s="137">
        <v>96</v>
      </c>
      <c r="F4" s="57" t="s">
        <v>271</v>
      </c>
      <c r="G4" s="57" t="s">
        <v>1382</v>
      </c>
      <c r="I4" s="57">
        <v>80</v>
      </c>
      <c r="J4" s="57">
        <v>80</v>
      </c>
      <c r="L4" s="113" t="s">
        <v>1822</v>
      </c>
      <c r="M4" s="121">
        <v>50</v>
      </c>
      <c r="N4" s="36">
        <v>7.3</v>
      </c>
      <c r="O4" s="1">
        <v>3</v>
      </c>
      <c r="P4" s="36" t="s">
        <v>1317</v>
      </c>
      <c r="Q4" s="36">
        <v>40</v>
      </c>
      <c r="R4" s="36" t="s">
        <v>1371</v>
      </c>
      <c r="S4" s="45" t="s">
        <v>1215</v>
      </c>
      <c r="T4" s="113" t="s">
        <v>1798</v>
      </c>
      <c r="U4" s="113" t="s">
        <v>1788</v>
      </c>
      <c r="V4" s="9" t="s">
        <v>1121</v>
      </c>
      <c r="W4" s="9" t="s">
        <v>71</v>
      </c>
      <c r="X4" s="9" t="s">
        <v>1615</v>
      </c>
      <c r="Y4" s="9">
        <v>10</v>
      </c>
      <c r="Z4" s="65" t="s">
        <v>514</v>
      </c>
      <c r="AX4" s="63"/>
    </row>
    <row r="5" spans="1:50" ht="20.25">
      <c r="A5" s="131" t="s">
        <v>1772</v>
      </c>
      <c r="B5" s="2">
        <v>4</v>
      </c>
      <c r="D5" s="57" t="s">
        <v>1049</v>
      </c>
      <c r="E5" s="137">
        <v>24</v>
      </c>
      <c r="F5" s="57" t="s">
        <v>998</v>
      </c>
      <c r="G5" s="57" t="s">
        <v>1302</v>
      </c>
      <c r="H5" s="57" t="s">
        <v>1246</v>
      </c>
      <c r="I5" s="57">
        <v>70</v>
      </c>
      <c r="J5" s="57">
        <v>65</v>
      </c>
      <c r="K5" s="57">
        <v>70</v>
      </c>
      <c r="L5" s="113" t="s">
        <v>1822</v>
      </c>
      <c r="M5" s="121">
        <v>56.78356164383562</v>
      </c>
      <c r="N5" s="36">
        <v>22.3</v>
      </c>
      <c r="O5" s="1" t="s">
        <v>1257</v>
      </c>
      <c r="P5" s="36" t="s">
        <v>1258</v>
      </c>
      <c r="Q5" s="36">
        <v>27</v>
      </c>
      <c r="R5" s="36" t="s">
        <v>1274</v>
      </c>
      <c r="S5" s="45" t="s">
        <v>1212</v>
      </c>
      <c r="T5" s="113"/>
      <c r="U5" s="113" t="s">
        <v>1786</v>
      </c>
      <c r="V5" s="9" t="s">
        <v>1049</v>
      </c>
      <c r="W5" s="9" t="s">
        <v>1544</v>
      </c>
      <c r="X5" s="9" t="s">
        <v>1543</v>
      </c>
      <c r="Y5" s="9">
        <v>1</v>
      </c>
      <c r="Z5" s="65" t="s">
        <v>336</v>
      </c>
      <c r="AX5" s="63"/>
    </row>
    <row r="6" spans="1:50" ht="20.25">
      <c r="A6" s="131" t="s">
        <v>1769</v>
      </c>
      <c r="B6" s="2">
        <v>5</v>
      </c>
      <c r="D6" s="57" t="s">
        <v>1071</v>
      </c>
      <c r="E6" s="137">
        <v>46</v>
      </c>
      <c r="F6" s="57" t="s">
        <v>221</v>
      </c>
      <c r="G6" s="57" t="s">
        <v>1300</v>
      </c>
      <c r="I6" s="57">
        <v>80</v>
      </c>
      <c r="J6" s="57">
        <v>80</v>
      </c>
      <c r="L6" s="113" t="s">
        <v>1825</v>
      </c>
      <c r="M6" s="121">
        <v>60</v>
      </c>
      <c r="N6" s="36">
        <v>41.2</v>
      </c>
      <c r="O6" s="1">
        <v>3</v>
      </c>
      <c r="P6" s="36" t="s">
        <v>1317</v>
      </c>
      <c r="Q6" s="36">
        <v>75</v>
      </c>
      <c r="R6" s="36" t="s">
        <v>1336</v>
      </c>
      <c r="S6" s="45" t="s">
        <v>1213</v>
      </c>
      <c r="T6" s="113" t="s">
        <v>1798</v>
      </c>
      <c r="U6" s="113" t="s">
        <v>1788</v>
      </c>
      <c r="V6" s="9" t="s">
        <v>1071</v>
      </c>
      <c r="W6" s="9" t="s">
        <v>28</v>
      </c>
      <c r="X6" s="9" t="s">
        <v>1504</v>
      </c>
      <c r="Y6" s="9">
        <v>4</v>
      </c>
      <c r="Z6" s="65" t="s">
        <v>392</v>
      </c>
      <c r="AA6" s="64" t="s">
        <v>168</v>
      </c>
      <c r="AB6" s="9" t="s">
        <v>1484</v>
      </c>
      <c r="AC6" s="9">
        <v>10</v>
      </c>
      <c r="AD6" s="65" t="s">
        <v>498</v>
      </c>
      <c r="AX6" s="63"/>
    </row>
    <row r="7" spans="1:50" ht="20.25">
      <c r="A7" s="131" t="s">
        <v>1774</v>
      </c>
      <c r="B7" s="2">
        <v>6</v>
      </c>
      <c r="C7" s="36" t="s">
        <v>1694</v>
      </c>
      <c r="D7" s="57" t="s">
        <v>1061</v>
      </c>
      <c r="E7" s="137">
        <v>36</v>
      </c>
      <c r="F7" s="57" t="s">
        <v>211</v>
      </c>
      <c r="G7" s="57" t="s">
        <v>1323</v>
      </c>
      <c r="H7" s="57" t="s">
        <v>1383</v>
      </c>
      <c r="I7" s="57">
        <v>90</v>
      </c>
      <c r="J7" s="57">
        <v>90</v>
      </c>
      <c r="L7" s="113" t="s">
        <v>1822</v>
      </c>
      <c r="M7" s="121">
        <v>64</v>
      </c>
      <c r="N7" s="36">
        <v>66.8</v>
      </c>
      <c r="O7" s="1">
        <v>4</v>
      </c>
      <c r="P7" s="36" t="s">
        <v>1317</v>
      </c>
      <c r="Q7" s="36">
        <v>0</v>
      </c>
      <c r="R7" s="36" t="s">
        <v>1324</v>
      </c>
      <c r="S7" s="45" t="s">
        <v>1213</v>
      </c>
      <c r="T7" s="113"/>
      <c r="U7" s="113" t="s">
        <v>1788</v>
      </c>
      <c r="V7" s="9" t="s">
        <v>1061</v>
      </c>
      <c r="W7" s="9" t="s">
        <v>18</v>
      </c>
      <c r="X7" s="9" t="s">
        <v>1433</v>
      </c>
      <c r="Y7" s="9">
        <v>4</v>
      </c>
      <c r="Z7" s="65" t="s">
        <v>382</v>
      </c>
      <c r="AX7" s="63"/>
    </row>
    <row r="8" spans="1:50" ht="20.25">
      <c r="A8" s="131" t="s">
        <v>1774</v>
      </c>
      <c r="B8" s="2">
        <v>7</v>
      </c>
      <c r="C8" s="36" t="s">
        <v>1694</v>
      </c>
      <c r="D8" s="57" t="s">
        <v>1128</v>
      </c>
      <c r="E8" s="137">
        <v>103</v>
      </c>
      <c r="F8" s="57" t="s">
        <v>278</v>
      </c>
      <c r="G8" s="57" t="s">
        <v>1391</v>
      </c>
      <c r="H8" s="57" t="s">
        <v>1237</v>
      </c>
      <c r="I8" s="57">
        <v>100</v>
      </c>
      <c r="J8" s="57">
        <v>100</v>
      </c>
      <c r="L8" s="113" t="s">
        <v>1832</v>
      </c>
      <c r="M8" s="121">
        <v>55</v>
      </c>
      <c r="N8" s="36">
        <v>75.4</v>
      </c>
      <c r="O8" s="1">
        <v>1</v>
      </c>
      <c r="P8" s="36" t="s">
        <v>1317</v>
      </c>
      <c r="Q8" s="36">
        <v>15</v>
      </c>
      <c r="R8" s="36" t="s">
        <v>1316</v>
      </c>
      <c r="S8" s="45" t="s">
        <v>1213</v>
      </c>
      <c r="T8" s="113"/>
      <c r="U8" s="113" t="s">
        <v>1789</v>
      </c>
      <c r="V8" s="9" t="s">
        <v>1128</v>
      </c>
      <c r="W8" s="9" t="s">
        <v>156</v>
      </c>
      <c r="X8" s="9" t="s">
        <v>1595</v>
      </c>
      <c r="Y8" s="9">
        <v>3</v>
      </c>
      <c r="Z8" s="65" t="s">
        <v>362</v>
      </c>
      <c r="AA8" s="64" t="s">
        <v>156</v>
      </c>
      <c r="AB8" s="9" t="s">
        <v>1646</v>
      </c>
      <c r="AC8" s="9">
        <v>3</v>
      </c>
      <c r="AD8" s="65" t="s">
        <v>370</v>
      </c>
      <c r="AX8" s="63"/>
    </row>
    <row r="9" spans="1:50" ht="20.25">
      <c r="A9" s="131" t="s">
        <v>1777</v>
      </c>
      <c r="B9" s="2">
        <v>8</v>
      </c>
      <c r="C9" s="36" t="s">
        <v>1694</v>
      </c>
      <c r="D9" s="57" t="s">
        <v>1080</v>
      </c>
      <c r="E9" s="137">
        <v>55</v>
      </c>
      <c r="F9" s="57" t="s">
        <v>230</v>
      </c>
      <c r="G9" s="57" t="s">
        <v>1348</v>
      </c>
      <c r="H9" s="57" t="s">
        <v>1231</v>
      </c>
      <c r="I9" s="57">
        <v>70</v>
      </c>
      <c r="J9" s="57">
        <v>70</v>
      </c>
      <c r="L9" s="113" t="s">
        <v>1822</v>
      </c>
      <c r="M9" s="121">
        <v>64</v>
      </c>
      <c r="N9" s="36">
        <v>50.1</v>
      </c>
      <c r="O9" s="1">
        <v>1</v>
      </c>
      <c r="P9" s="36" t="s">
        <v>1317</v>
      </c>
      <c r="Q9" s="36">
        <v>30</v>
      </c>
      <c r="R9" s="36" t="s">
        <v>1298</v>
      </c>
      <c r="S9" s="45" t="s">
        <v>1211</v>
      </c>
      <c r="T9" s="113"/>
      <c r="U9" s="113" t="s">
        <v>1789</v>
      </c>
      <c r="V9" s="9" t="s">
        <v>1080</v>
      </c>
      <c r="W9" s="9" t="s">
        <v>164</v>
      </c>
      <c r="X9" s="9" t="s">
        <v>1550</v>
      </c>
      <c r="Y9" s="9">
        <v>4</v>
      </c>
      <c r="Z9" s="65" t="s">
        <v>401</v>
      </c>
      <c r="AA9" s="64" t="s">
        <v>169</v>
      </c>
      <c r="AB9" s="9" t="s">
        <v>1491</v>
      </c>
      <c r="AC9" s="9">
        <v>10</v>
      </c>
      <c r="AD9" s="65" t="s">
        <v>499</v>
      </c>
      <c r="AX9" s="63"/>
    </row>
    <row r="10" spans="1:50" ht="20.25">
      <c r="A10" s="131" t="s">
        <v>1775</v>
      </c>
      <c r="B10" s="2">
        <v>9</v>
      </c>
      <c r="C10" s="36" t="s">
        <v>1694</v>
      </c>
      <c r="D10" s="57" t="s">
        <v>1070</v>
      </c>
      <c r="E10" s="137">
        <v>45</v>
      </c>
      <c r="F10" s="57" t="s">
        <v>220</v>
      </c>
      <c r="G10" s="57" t="s">
        <v>1335</v>
      </c>
      <c r="I10" s="57">
        <v>50</v>
      </c>
      <c r="J10" s="57">
        <v>50</v>
      </c>
      <c r="L10" s="113" t="s">
        <v>1822</v>
      </c>
      <c r="M10" s="121">
        <v>56</v>
      </c>
      <c r="N10" s="36">
        <v>60.5</v>
      </c>
      <c r="O10" s="1">
        <v>1</v>
      </c>
      <c r="P10" s="36" t="s">
        <v>1317</v>
      </c>
      <c r="Q10" s="36">
        <v>18</v>
      </c>
      <c r="R10" s="36" t="s">
        <v>1264</v>
      </c>
      <c r="S10" s="45" t="s">
        <v>1211</v>
      </c>
      <c r="T10" s="113"/>
      <c r="U10" s="113" t="s">
        <v>1789</v>
      </c>
      <c r="V10" s="9" t="s">
        <v>1070</v>
      </c>
      <c r="W10" s="9" t="s">
        <v>27</v>
      </c>
      <c r="X10" s="9" t="s">
        <v>1497</v>
      </c>
      <c r="Y10" s="9">
        <v>4</v>
      </c>
      <c r="Z10" s="65" t="s">
        <v>391</v>
      </c>
      <c r="AX10" s="63"/>
    </row>
    <row r="11" spans="1:50" ht="20.25">
      <c r="A11" s="131" t="s">
        <v>1782</v>
      </c>
      <c r="B11" s="2">
        <v>10</v>
      </c>
      <c r="C11" s="36" t="s">
        <v>1694</v>
      </c>
      <c r="D11" s="57" t="s">
        <v>1073</v>
      </c>
      <c r="E11" s="137">
        <v>48</v>
      </c>
      <c r="F11" s="57" t="s">
        <v>223</v>
      </c>
      <c r="G11" s="57" t="s">
        <v>1339</v>
      </c>
      <c r="H11" s="57" t="s">
        <v>1194</v>
      </c>
      <c r="I11" s="57">
        <v>90</v>
      </c>
      <c r="J11" s="57">
        <v>90</v>
      </c>
      <c r="L11" s="113" t="s">
        <v>1827</v>
      </c>
      <c r="M11" s="121">
        <v>73</v>
      </c>
      <c r="N11" s="36">
        <v>56.3</v>
      </c>
      <c r="O11" s="1" t="s">
        <v>1340</v>
      </c>
      <c r="P11" s="36" t="s">
        <v>1318</v>
      </c>
      <c r="Q11" s="36">
        <v>25</v>
      </c>
      <c r="R11" s="36" t="s">
        <v>1330</v>
      </c>
      <c r="S11" s="45" t="s">
        <v>1211</v>
      </c>
      <c r="T11" s="113"/>
      <c r="U11" s="113" t="s">
        <v>1789</v>
      </c>
      <c r="V11" s="9" t="s">
        <v>1073</v>
      </c>
      <c r="W11" s="9" t="s">
        <v>30</v>
      </c>
      <c r="X11" s="9" t="s">
        <v>1515</v>
      </c>
      <c r="Y11" s="9">
        <v>4</v>
      </c>
      <c r="Z11" s="65" t="s">
        <v>394</v>
      </c>
      <c r="AX11" s="63"/>
    </row>
    <row r="12" spans="1:50" ht="20.25">
      <c r="A12" s="131" t="s">
        <v>1767</v>
      </c>
      <c r="B12" s="2">
        <v>11</v>
      </c>
      <c r="C12" s="36" t="s">
        <v>1694</v>
      </c>
      <c r="D12" s="57" t="s">
        <v>1065</v>
      </c>
      <c r="E12" s="137">
        <v>40</v>
      </c>
      <c r="F12" s="57" t="s">
        <v>215</v>
      </c>
      <c r="G12" s="57" t="s">
        <v>1269</v>
      </c>
      <c r="I12" s="57">
        <v>90</v>
      </c>
      <c r="J12" s="57">
        <v>90</v>
      </c>
      <c r="L12" s="113" t="s">
        <v>1822</v>
      </c>
      <c r="M12" s="121">
        <v>69</v>
      </c>
      <c r="N12" s="36">
        <v>48.8</v>
      </c>
      <c r="O12" s="1" t="s">
        <v>1257</v>
      </c>
      <c r="P12" s="36" t="s">
        <v>1318</v>
      </c>
      <c r="Q12" s="36">
        <v>111</v>
      </c>
      <c r="R12" s="36" t="s">
        <v>1330</v>
      </c>
      <c r="S12" s="45" t="s">
        <v>1211</v>
      </c>
      <c r="T12" s="113"/>
      <c r="U12" s="113" t="s">
        <v>1788</v>
      </c>
      <c r="V12" s="9" t="s">
        <v>1065</v>
      </c>
      <c r="W12" s="9" t="s">
        <v>22</v>
      </c>
      <c r="X12" s="9" t="s">
        <v>1461</v>
      </c>
      <c r="Y12" s="9">
        <v>4</v>
      </c>
      <c r="Z12" s="65" t="s">
        <v>386</v>
      </c>
      <c r="AX12" s="63"/>
    </row>
    <row r="13" spans="1:50" ht="20.25">
      <c r="A13" s="131" t="s">
        <v>1768</v>
      </c>
      <c r="B13" s="2">
        <v>12</v>
      </c>
      <c r="C13" s="36" t="s">
        <v>1694</v>
      </c>
      <c r="D13" s="57" t="s">
        <v>1136</v>
      </c>
      <c r="E13" s="137">
        <v>111</v>
      </c>
      <c r="F13" s="57" t="s">
        <v>286</v>
      </c>
      <c r="G13" s="57" t="s">
        <v>1394</v>
      </c>
      <c r="H13" s="57" t="s">
        <v>1240</v>
      </c>
      <c r="I13" s="57">
        <v>95</v>
      </c>
      <c r="J13" s="57">
        <v>95</v>
      </c>
      <c r="L13" s="113" t="s">
        <v>1822</v>
      </c>
      <c r="M13" s="121">
        <v>69</v>
      </c>
      <c r="N13" s="36">
        <v>13.7</v>
      </c>
      <c r="O13" s="1">
        <v>1</v>
      </c>
      <c r="P13" s="36" t="s">
        <v>1318</v>
      </c>
      <c r="Q13" s="36">
        <v>30</v>
      </c>
      <c r="R13" s="36" t="s">
        <v>1271</v>
      </c>
      <c r="S13" s="45" t="s">
        <v>1213</v>
      </c>
      <c r="T13" s="113"/>
      <c r="U13" s="113" t="s">
        <v>1789</v>
      </c>
      <c r="V13" s="9" t="s">
        <v>1136</v>
      </c>
      <c r="W13" s="9" t="s">
        <v>80</v>
      </c>
      <c r="X13" s="9" t="s">
        <v>1642</v>
      </c>
      <c r="Y13" s="9">
        <v>3</v>
      </c>
      <c r="Z13" s="65" t="s">
        <v>369</v>
      </c>
      <c r="AX13" s="63"/>
    </row>
    <row r="14" spans="1:50" ht="20.25">
      <c r="A14" s="131" t="s">
        <v>1773</v>
      </c>
      <c r="B14" s="2">
        <v>13</v>
      </c>
      <c r="C14" s="36" t="s">
        <v>1694</v>
      </c>
      <c r="D14" s="57" t="s">
        <v>1057</v>
      </c>
      <c r="E14" s="137">
        <v>32</v>
      </c>
      <c r="F14" s="57" t="s">
        <v>207</v>
      </c>
      <c r="G14" s="57" t="s">
        <v>1315</v>
      </c>
      <c r="H14" s="57" t="s">
        <v>1245</v>
      </c>
      <c r="I14" s="57">
        <v>80</v>
      </c>
      <c r="J14" s="57">
        <v>80</v>
      </c>
      <c r="K14" s="57">
        <v>60</v>
      </c>
      <c r="L14" s="113" t="s">
        <v>1821</v>
      </c>
      <c r="M14" s="121">
        <v>73.85479452054794</v>
      </c>
      <c r="N14" s="36">
        <v>21.6</v>
      </c>
      <c r="O14" s="1" t="s">
        <v>1257</v>
      </c>
      <c r="P14" s="36" t="s">
        <v>1317</v>
      </c>
      <c r="Q14" s="36">
        <v>116</v>
      </c>
      <c r="R14" s="36" t="s">
        <v>1316</v>
      </c>
      <c r="S14" s="45" t="s">
        <v>1213</v>
      </c>
      <c r="T14" s="113"/>
      <c r="U14" s="113" t="s">
        <v>1786</v>
      </c>
      <c r="V14" s="9" t="s">
        <v>1057</v>
      </c>
      <c r="W14" s="9" t="s">
        <v>13</v>
      </c>
      <c r="X14" s="9" t="s">
        <v>1547</v>
      </c>
      <c r="Y14" s="9">
        <v>8</v>
      </c>
      <c r="Z14" s="65" t="s">
        <v>470</v>
      </c>
      <c r="AX14" s="63"/>
    </row>
    <row r="15" spans="1:50" ht="20.25">
      <c r="A15" s="132" t="s">
        <v>1816</v>
      </c>
      <c r="B15" s="2">
        <v>14</v>
      </c>
      <c r="C15" s="36" t="s">
        <v>1694</v>
      </c>
      <c r="D15" s="57" t="s">
        <v>1116</v>
      </c>
      <c r="E15" s="137">
        <v>91</v>
      </c>
      <c r="F15" s="57" t="s">
        <v>266</v>
      </c>
      <c r="G15" s="57" t="s">
        <v>1378</v>
      </c>
      <c r="I15" s="57">
        <v>80</v>
      </c>
      <c r="J15" s="57">
        <v>80</v>
      </c>
      <c r="K15" s="57" t="s">
        <v>1764</v>
      </c>
      <c r="L15" s="113" t="s">
        <v>1821</v>
      </c>
      <c r="M15" s="121">
        <v>41</v>
      </c>
      <c r="N15" s="36">
        <v>99.1</v>
      </c>
      <c r="O15" s="1">
        <v>1</v>
      </c>
      <c r="P15" s="36" t="s">
        <v>1317</v>
      </c>
      <c r="Q15" s="36">
        <v>7</v>
      </c>
      <c r="R15" s="36" t="s">
        <v>1354</v>
      </c>
      <c r="S15" s="45" t="s">
        <v>1213</v>
      </c>
      <c r="T15" s="113"/>
      <c r="U15" s="113" t="s">
        <v>1789</v>
      </c>
      <c r="V15" s="9" t="s">
        <v>1116</v>
      </c>
      <c r="W15" s="9" t="s">
        <v>65</v>
      </c>
      <c r="X15" s="9" t="s">
        <v>1567</v>
      </c>
      <c r="Y15" s="9">
        <v>10</v>
      </c>
      <c r="Z15" s="65" t="s">
        <v>510</v>
      </c>
      <c r="AX15" s="63"/>
    </row>
    <row r="16" spans="1:50" ht="20.25">
      <c r="A16" s="131" t="s">
        <v>1817</v>
      </c>
      <c r="B16" s="2">
        <v>15</v>
      </c>
      <c r="C16" s="36" t="s">
        <v>1694</v>
      </c>
      <c r="D16" s="57" t="s">
        <v>1132</v>
      </c>
      <c r="E16" s="137">
        <v>107</v>
      </c>
      <c r="F16" s="57" t="s">
        <v>282</v>
      </c>
      <c r="G16" s="57" t="s">
        <v>1394</v>
      </c>
      <c r="H16" s="57" t="s">
        <v>1218</v>
      </c>
      <c r="I16" s="57">
        <v>95</v>
      </c>
      <c r="J16" s="57">
        <v>95</v>
      </c>
      <c r="L16" s="113" t="s">
        <v>1822</v>
      </c>
      <c r="M16" s="121">
        <v>65</v>
      </c>
      <c r="N16" s="36">
        <v>0.5</v>
      </c>
      <c r="O16" s="1">
        <v>1</v>
      </c>
      <c r="P16" s="36" t="s">
        <v>1317</v>
      </c>
      <c r="Q16" s="36">
        <v>20</v>
      </c>
      <c r="R16" s="36" t="s">
        <v>1271</v>
      </c>
      <c r="S16" s="45" t="s">
        <v>1213</v>
      </c>
      <c r="T16" s="113"/>
      <c r="U16" s="113" t="s">
        <v>1789</v>
      </c>
      <c r="V16" s="9" t="s">
        <v>1132</v>
      </c>
      <c r="W16" s="9" t="s">
        <v>160</v>
      </c>
      <c r="X16" s="9" t="s">
        <v>1619</v>
      </c>
      <c r="Y16" s="9">
        <v>3</v>
      </c>
      <c r="Z16" s="65" t="s">
        <v>631</v>
      </c>
      <c r="AA16" s="64" t="s">
        <v>160</v>
      </c>
      <c r="AB16" s="9" t="s">
        <v>1660</v>
      </c>
      <c r="AC16" s="9">
        <v>3</v>
      </c>
      <c r="AD16" s="65" t="s">
        <v>374</v>
      </c>
      <c r="AX16" s="63"/>
    </row>
    <row r="17" spans="1:50" ht="20.25">
      <c r="A17" s="75" t="s">
        <v>1776</v>
      </c>
      <c r="B17" s="2">
        <v>16</v>
      </c>
      <c r="C17" s="36" t="s">
        <v>1694</v>
      </c>
      <c r="D17" s="57" t="s">
        <v>1111</v>
      </c>
      <c r="E17" s="137">
        <v>86</v>
      </c>
      <c r="F17" s="57" t="s">
        <v>261</v>
      </c>
      <c r="G17" s="57" t="s">
        <v>1374</v>
      </c>
      <c r="H17" s="57" t="s">
        <v>1236</v>
      </c>
      <c r="I17" s="57">
        <v>95</v>
      </c>
      <c r="J17" s="57">
        <v>95</v>
      </c>
      <c r="K17" s="57" t="s">
        <v>1266</v>
      </c>
      <c r="L17" s="113" t="s">
        <v>1822</v>
      </c>
      <c r="M17" s="121">
        <v>77</v>
      </c>
      <c r="N17" s="36">
        <v>37.6</v>
      </c>
      <c r="O17" s="1">
        <v>3</v>
      </c>
      <c r="P17" s="36" t="s">
        <v>1317</v>
      </c>
      <c r="Q17" s="36">
        <v>0</v>
      </c>
      <c r="R17" s="36" t="s">
        <v>1336</v>
      </c>
      <c r="S17" s="45" t="s">
        <v>1213</v>
      </c>
      <c r="T17" s="113" t="s">
        <v>1793</v>
      </c>
      <c r="U17" s="113" t="s">
        <v>1788</v>
      </c>
      <c r="V17" s="9" t="s">
        <v>1111</v>
      </c>
      <c r="W17" s="9" t="s">
        <v>59</v>
      </c>
      <c r="X17" s="9" t="s">
        <v>1675</v>
      </c>
      <c r="Y17" s="9">
        <v>8</v>
      </c>
      <c r="Z17" s="65" t="s">
        <v>626</v>
      </c>
      <c r="AX17" s="63"/>
    </row>
    <row r="18" spans="2:50" ht="20.25">
      <c r="B18" s="2">
        <v>17</v>
      </c>
      <c r="C18" s="36" t="s">
        <v>1694</v>
      </c>
      <c r="D18" s="57" t="s">
        <v>1078</v>
      </c>
      <c r="E18" s="137">
        <v>53</v>
      </c>
      <c r="F18" s="57" t="s">
        <v>228</v>
      </c>
      <c r="G18" s="57" t="s">
        <v>1347</v>
      </c>
      <c r="I18" s="57">
        <v>50</v>
      </c>
      <c r="J18" s="57">
        <v>50</v>
      </c>
      <c r="L18" s="113" t="s">
        <v>1822</v>
      </c>
      <c r="M18" s="121">
        <v>77</v>
      </c>
      <c r="N18" s="36">
        <v>43.5</v>
      </c>
      <c r="O18" s="1">
        <v>1</v>
      </c>
      <c r="P18" s="36" t="s">
        <v>1317</v>
      </c>
      <c r="Q18" s="36">
        <v>5</v>
      </c>
      <c r="R18" s="36" t="s">
        <v>1298</v>
      </c>
      <c r="S18" s="45" t="s">
        <v>1211</v>
      </c>
      <c r="T18" s="113"/>
      <c r="U18" s="113" t="s">
        <v>1789</v>
      </c>
      <c r="V18" s="9" t="s">
        <v>1078</v>
      </c>
      <c r="W18" s="9" t="s">
        <v>33</v>
      </c>
      <c r="X18" s="9" t="s">
        <v>1539</v>
      </c>
      <c r="Y18" s="9">
        <v>4</v>
      </c>
      <c r="Z18" s="65" t="s">
        <v>399</v>
      </c>
      <c r="AX18" s="63"/>
    </row>
    <row r="19" spans="2:50" ht="20.25">
      <c r="B19" s="2">
        <v>18</v>
      </c>
      <c r="D19" s="57" t="s">
        <v>1060</v>
      </c>
      <c r="E19" s="137">
        <v>35</v>
      </c>
      <c r="F19" s="57" t="s">
        <v>210</v>
      </c>
      <c r="G19" s="57" t="s">
        <v>1322</v>
      </c>
      <c r="I19" s="57">
        <v>40</v>
      </c>
      <c r="J19" s="57">
        <v>40</v>
      </c>
      <c r="L19" s="113" t="s">
        <v>1822</v>
      </c>
      <c r="M19" s="121">
        <v>60</v>
      </c>
      <c r="N19" s="36">
        <v>106.1</v>
      </c>
      <c r="O19" s="1">
        <v>1</v>
      </c>
      <c r="P19" s="36" t="s">
        <v>1317</v>
      </c>
      <c r="Q19" s="36">
        <v>0</v>
      </c>
      <c r="R19" s="36" t="s">
        <v>1264</v>
      </c>
      <c r="S19" s="45" t="s">
        <v>1211</v>
      </c>
      <c r="T19" s="113"/>
      <c r="U19" s="113" t="s">
        <v>1789</v>
      </c>
      <c r="V19" s="9" t="s">
        <v>1060</v>
      </c>
      <c r="W19" s="9" t="s">
        <v>16</v>
      </c>
      <c r="X19" s="9" t="s">
        <v>1423</v>
      </c>
      <c r="Y19" s="9">
        <v>4</v>
      </c>
      <c r="Z19" s="65" t="s">
        <v>380</v>
      </c>
      <c r="AA19" s="64" t="s">
        <v>17</v>
      </c>
      <c r="AB19" s="9" t="s">
        <v>1428</v>
      </c>
      <c r="AC19" s="9">
        <v>4</v>
      </c>
      <c r="AD19" s="65" t="s">
        <v>381</v>
      </c>
      <c r="AX19" s="63"/>
    </row>
    <row r="20" spans="2:50" ht="20.25">
      <c r="B20" s="2">
        <v>19</v>
      </c>
      <c r="C20" s="36" t="s">
        <v>1694</v>
      </c>
      <c r="D20" s="57" t="s">
        <v>1113</v>
      </c>
      <c r="E20" s="137">
        <v>88</v>
      </c>
      <c r="F20" s="57" t="s">
        <v>263</v>
      </c>
      <c r="G20" s="57" t="s">
        <v>1375</v>
      </c>
      <c r="H20" s="57" t="s">
        <v>1219</v>
      </c>
      <c r="I20" s="57">
        <v>40</v>
      </c>
      <c r="J20" s="57">
        <v>40</v>
      </c>
      <c r="L20" s="113" t="s">
        <v>1820</v>
      </c>
      <c r="M20" s="121">
        <v>74</v>
      </c>
      <c r="N20" s="36">
        <v>25.3</v>
      </c>
      <c r="O20" s="1">
        <v>3</v>
      </c>
      <c r="P20" s="36" t="s">
        <v>1317</v>
      </c>
      <c r="Q20" s="36">
        <v>90</v>
      </c>
      <c r="R20" s="36" t="s">
        <v>1338</v>
      </c>
      <c r="S20" s="45" t="s">
        <v>1211</v>
      </c>
      <c r="T20" s="113" t="s">
        <v>1794</v>
      </c>
      <c r="U20" s="113" t="s">
        <v>1788</v>
      </c>
      <c r="V20" s="9" t="s">
        <v>1113</v>
      </c>
      <c r="W20" s="9" t="s">
        <v>62</v>
      </c>
      <c r="X20" s="9" t="s">
        <v>1551</v>
      </c>
      <c r="Y20" s="9">
        <v>10</v>
      </c>
      <c r="Z20" s="65" t="s">
        <v>508</v>
      </c>
      <c r="AX20" s="63"/>
    </row>
    <row r="21" spans="2:50" ht="20.25">
      <c r="B21" s="2">
        <v>20</v>
      </c>
      <c r="C21" s="36" t="s">
        <v>1694</v>
      </c>
      <c r="D21" s="57" t="s">
        <v>1045</v>
      </c>
      <c r="E21" s="137">
        <v>20</v>
      </c>
      <c r="F21" s="57" t="s">
        <v>200</v>
      </c>
      <c r="G21" s="57" t="s">
        <v>1296</v>
      </c>
      <c r="H21" s="57" t="s">
        <v>1191</v>
      </c>
      <c r="I21" s="57">
        <v>75</v>
      </c>
      <c r="J21" s="57">
        <v>70</v>
      </c>
      <c r="K21" s="57">
        <v>75</v>
      </c>
      <c r="L21" s="113" t="s">
        <v>1822</v>
      </c>
      <c r="M21" s="121">
        <v>76.64383561643835</v>
      </c>
      <c r="N21" s="36">
        <v>41.7</v>
      </c>
      <c r="O21" s="1">
        <v>1</v>
      </c>
      <c r="P21" s="36" t="s">
        <v>1254</v>
      </c>
      <c r="Q21" s="36">
        <v>0</v>
      </c>
      <c r="R21" s="36" t="s">
        <v>1271</v>
      </c>
      <c r="S21" s="45" t="s">
        <v>1213</v>
      </c>
      <c r="T21" s="113"/>
      <c r="U21" s="113" t="s">
        <v>1787</v>
      </c>
      <c r="V21" s="9" t="s">
        <v>1045</v>
      </c>
      <c r="W21" s="9" t="s">
        <v>147</v>
      </c>
      <c r="X21" s="9" t="s">
        <v>1516</v>
      </c>
      <c r="Y21" s="9">
        <v>8</v>
      </c>
      <c r="Z21" s="65" t="s">
        <v>464</v>
      </c>
      <c r="AA21" s="64" t="s">
        <v>148</v>
      </c>
      <c r="AB21" s="9" t="s">
        <v>1435</v>
      </c>
      <c r="AC21" s="9">
        <v>10</v>
      </c>
      <c r="AD21" s="65" t="s">
        <v>493</v>
      </c>
      <c r="AX21" s="63"/>
    </row>
    <row r="22" spans="2:50" ht="20.25">
      <c r="B22" s="2">
        <v>21</v>
      </c>
      <c r="C22" s="36" t="s">
        <v>1694</v>
      </c>
      <c r="D22" s="57" t="s">
        <v>1052</v>
      </c>
      <c r="E22" s="137">
        <v>27</v>
      </c>
      <c r="F22" s="57" t="s">
        <v>204</v>
      </c>
      <c r="G22" s="57" t="s">
        <v>1308</v>
      </c>
      <c r="H22" s="57" t="s">
        <v>1195</v>
      </c>
      <c r="I22" s="57">
        <v>80</v>
      </c>
      <c r="J22" s="57">
        <v>80</v>
      </c>
      <c r="K22" s="57">
        <v>80</v>
      </c>
      <c r="L22" s="113" t="s">
        <v>1822</v>
      </c>
      <c r="M22" s="121">
        <v>84.72054794520548</v>
      </c>
      <c r="N22" s="36">
        <v>24.3</v>
      </c>
      <c r="O22" s="1">
        <v>3</v>
      </c>
      <c r="P22" s="36" t="s">
        <v>1254</v>
      </c>
      <c r="Q22" s="36">
        <v>24.75</v>
      </c>
      <c r="R22" s="36" t="s">
        <v>1271</v>
      </c>
      <c r="S22" s="45" t="s">
        <v>1213</v>
      </c>
      <c r="T22" s="113" t="s">
        <v>1795</v>
      </c>
      <c r="U22" s="113" t="s">
        <v>1786</v>
      </c>
      <c r="V22" s="9" t="s">
        <v>1052</v>
      </c>
      <c r="W22" s="9" t="s">
        <v>136</v>
      </c>
      <c r="X22" s="9" t="s">
        <v>1535</v>
      </c>
      <c r="Y22" s="9">
        <v>8</v>
      </c>
      <c r="Z22" s="65" t="s">
        <v>468</v>
      </c>
      <c r="AA22" s="64" t="s">
        <v>137</v>
      </c>
      <c r="AB22" s="9" t="s">
        <v>1475</v>
      </c>
      <c r="AC22" s="9">
        <v>10</v>
      </c>
      <c r="AD22" s="65" t="s">
        <v>497</v>
      </c>
      <c r="AX22" s="63"/>
    </row>
    <row r="23" spans="2:50" ht="20.25">
      <c r="B23" s="2">
        <v>22</v>
      </c>
      <c r="D23" s="57" t="s">
        <v>1094</v>
      </c>
      <c r="E23" s="137">
        <v>69</v>
      </c>
      <c r="F23" s="57" t="s">
        <v>244</v>
      </c>
      <c r="G23" s="57" t="s">
        <v>1358</v>
      </c>
      <c r="I23" s="57">
        <v>80</v>
      </c>
      <c r="J23" s="57">
        <v>80</v>
      </c>
      <c r="L23" s="113" t="s">
        <v>1822</v>
      </c>
      <c r="M23" s="121">
        <v>50</v>
      </c>
      <c r="N23" s="36">
        <v>50.1</v>
      </c>
      <c r="O23" s="1">
        <v>1</v>
      </c>
      <c r="P23" s="36" t="s">
        <v>1317</v>
      </c>
      <c r="Q23" s="36">
        <v>10</v>
      </c>
      <c r="R23" s="36" t="s">
        <v>1329</v>
      </c>
      <c r="S23" s="45" t="s">
        <v>1213</v>
      </c>
      <c r="T23" s="113"/>
      <c r="U23" s="113" t="s">
        <v>1789</v>
      </c>
      <c r="V23" s="9" t="s">
        <v>1094</v>
      </c>
      <c r="W23" s="9" t="s">
        <v>139</v>
      </c>
      <c r="X23" s="9" t="s">
        <v>1427</v>
      </c>
      <c r="Y23" s="9">
        <v>3</v>
      </c>
      <c r="Z23" s="65" t="s">
        <v>343</v>
      </c>
      <c r="AA23" s="64" t="s">
        <v>140</v>
      </c>
      <c r="AB23" s="9" t="s">
        <v>1521</v>
      </c>
      <c r="AC23" s="9">
        <v>10</v>
      </c>
      <c r="AD23" s="65" t="s">
        <v>502</v>
      </c>
      <c r="AE23" s="64" t="s">
        <v>171</v>
      </c>
      <c r="AF23" s="9" t="s">
        <v>1679</v>
      </c>
      <c r="AG23" s="9">
        <v>4</v>
      </c>
      <c r="AH23" s="65" t="s">
        <v>436</v>
      </c>
      <c r="AX23" s="63"/>
    </row>
    <row r="24" spans="2:50" ht="20.25">
      <c r="B24" s="2">
        <v>23</v>
      </c>
      <c r="D24" s="57" t="s">
        <v>1040</v>
      </c>
      <c r="E24" s="137">
        <v>15</v>
      </c>
      <c r="F24" s="57" t="s">
        <v>195</v>
      </c>
      <c r="G24" s="57" t="s">
        <v>1288</v>
      </c>
      <c r="H24" s="57" t="s">
        <v>1245</v>
      </c>
      <c r="I24" s="57">
        <v>33</v>
      </c>
      <c r="J24" s="57">
        <v>33</v>
      </c>
      <c r="K24" s="57">
        <v>20</v>
      </c>
      <c r="L24" s="113" t="s">
        <v>1822</v>
      </c>
      <c r="M24" s="121">
        <v>64.0054794520548</v>
      </c>
      <c r="N24" s="36">
        <v>40.7</v>
      </c>
      <c r="O24" s="1">
        <v>3</v>
      </c>
      <c r="P24" s="36" t="s">
        <v>1254</v>
      </c>
      <c r="Q24" s="36">
        <v>107.5</v>
      </c>
      <c r="R24" s="36" t="s">
        <v>1271</v>
      </c>
      <c r="S24" s="45" t="s">
        <v>1213</v>
      </c>
      <c r="T24" s="113" t="s">
        <v>1795</v>
      </c>
      <c r="U24" s="113" t="s">
        <v>1786</v>
      </c>
      <c r="V24" s="9" t="s">
        <v>1040</v>
      </c>
      <c r="W24" s="9" t="s">
        <v>124</v>
      </c>
      <c r="X24" s="9" t="s">
        <v>1425</v>
      </c>
      <c r="Y24" s="9">
        <v>10</v>
      </c>
      <c r="Z24" s="65" t="s">
        <v>492</v>
      </c>
      <c r="AA24" s="64" t="s">
        <v>1289</v>
      </c>
      <c r="AB24" s="9" t="s">
        <v>1513</v>
      </c>
      <c r="AC24" s="9">
        <v>1</v>
      </c>
      <c r="AD24" s="65" t="s">
        <v>333</v>
      </c>
      <c r="AX24" s="63"/>
    </row>
    <row r="25" spans="2:50" ht="20.25">
      <c r="B25" s="2">
        <v>24</v>
      </c>
      <c r="D25" s="57" t="s">
        <v>1036</v>
      </c>
      <c r="E25" s="137">
        <v>11</v>
      </c>
      <c r="F25" s="57" t="s">
        <v>995</v>
      </c>
      <c r="G25" s="57" t="s">
        <v>1281</v>
      </c>
      <c r="H25" s="57" t="s">
        <v>1243</v>
      </c>
      <c r="I25" s="57">
        <v>80</v>
      </c>
      <c r="J25" s="57">
        <v>50</v>
      </c>
      <c r="K25" s="57">
        <v>80</v>
      </c>
      <c r="L25" s="113" t="s">
        <v>1822</v>
      </c>
      <c r="M25" s="121">
        <v>74.71232876712328</v>
      </c>
      <c r="N25" s="36">
        <v>7.1</v>
      </c>
      <c r="O25" s="1" t="s">
        <v>1257</v>
      </c>
      <c r="P25" s="36" t="s">
        <v>1254</v>
      </c>
      <c r="Q25" s="36">
        <v>100</v>
      </c>
      <c r="R25" s="36" t="s">
        <v>1274</v>
      </c>
      <c r="S25" s="45" t="s">
        <v>1212</v>
      </c>
      <c r="T25" s="113"/>
      <c r="U25" s="113" t="s">
        <v>1786</v>
      </c>
      <c r="V25" s="9" t="s">
        <v>1036</v>
      </c>
      <c r="W25" s="9" t="s">
        <v>1280</v>
      </c>
      <c r="X25" s="9" t="s">
        <v>1411</v>
      </c>
      <c r="Y25" s="9">
        <v>1</v>
      </c>
      <c r="Z25" s="65" t="s">
        <v>1684</v>
      </c>
      <c r="AX25" s="63"/>
    </row>
    <row r="26" spans="2:50" ht="20.25">
      <c r="B26" s="2">
        <v>25</v>
      </c>
      <c r="D26" s="57" t="s">
        <v>1137</v>
      </c>
      <c r="E26" s="137">
        <v>112</v>
      </c>
      <c r="F26" s="57" t="s">
        <v>287</v>
      </c>
      <c r="G26" s="57" t="s">
        <v>1397</v>
      </c>
      <c r="I26" s="57" t="s">
        <v>1207</v>
      </c>
      <c r="J26" s="57" t="s">
        <v>1207</v>
      </c>
      <c r="L26" s="113" t="s">
        <v>1189</v>
      </c>
      <c r="M26" s="113" t="s">
        <v>1189</v>
      </c>
      <c r="N26" s="36" t="s">
        <v>1397</v>
      </c>
      <c r="O26" s="1" t="s">
        <v>1397</v>
      </c>
      <c r="P26" s="36" t="s">
        <v>1397</v>
      </c>
      <c r="Q26" s="36" t="s">
        <v>1397</v>
      </c>
      <c r="R26" s="36" t="s">
        <v>1397</v>
      </c>
      <c r="S26" s="45" t="s">
        <v>1189</v>
      </c>
      <c r="T26" s="113" t="s">
        <v>1189</v>
      </c>
      <c r="U26" s="113" t="s">
        <v>1189</v>
      </c>
      <c r="V26" s="9" t="s">
        <v>1137</v>
      </c>
      <c r="W26" s="9" t="s">
        <v>81</v>
      </c>
      <c r="X26" s="9" t="s">
        <v>1627</v>
      </c>
      <c r="Y26" s="9">
        <v>4</v>
      </c>
      <c r="Z26" s="65" t="s">
        <v>412</v>
      </c>
      <c r="AX26" s="63"/>
    </row>
    <row r="27" spans="2:26" ht="20.25">
      <c r="B27" s="2">
        <v>26</v>
      </c>
      <c r="D27" s="57" t="s">
        <v>1004</v>
      </c>
      <c r="F27" s="57" t="s">
        <v>1003</v>
      </c>
      <c r="V27" s="9" t="s">
        <v>1004</v>
      </c>
      <c r="W27" s="9" t="s">
        <v>310</v>
      </c>
      <c r="X27" s="11" t="s">
        <v>1478</v>
      </c>
      <c r="Y27" s="9">
        <v>7</v>
      </c>
      <c r="Z27" s="66" t="s">
        <v>599</v>
      </c>
    </row>
    <row r="28" spans="2:50" ht="20.25">
      <c r="B28" s="2">
        <v>27</v>
      </c>
      <c r="D28" s="57" t="s">
        <v>1107</v>
      </c>
      <c r="E28" s="137">
        <v>82</v>
      </c>
      <c r="F28" s="57" t="s">
        <v>257</v>
      </c>
      <c r="G28" s="57" t="s">
        <v>1372</v>
      </c>
      <c r="H28" s="57" t="s">
        <v>1235</v>
      </c>
      <c r="I28" s="57">
        <v>40</v>
      </c>
      <c r="J28" s="57">
        <v>40</v>
      </c>
      <c r="L28" s="113" t="s">
        <v>1822</v>
      </c>
      <c r="M28" s="121">
        <v>65</v>
      </c>
      <c r="N28" s="36">
        <v>57.8</v>
      </c>
      <c r="O28" s="1">
        <v>3</v>
      </c>
      <c r="P28" s="36" t="s">
        <v>1317</v>
      </c>
      <c r="Q28" s="36">
        <v>0</v>
      </c>
      <c r="R28" s="36" t="s">
        <v>1373</v>
      </c>
      <c r="S28" s="45" t="s">
        <v>1216</v>
      </c>
      <c r="T28" s="113" t="s">
        <v>1793</v>
      </c>
      <c r="U28" s="113" t="s">
        <v>1788</v>
      </c>
      <c r="V28" s="9" t="s">
        <v>1107</v>
      </c>
      <c r="W28" s="9" t="s">
        <v>54</v>
      </c>
      <c r="X28" s="9" t="s">
        <v>1661</v>
      </c>
      <c r="Y28" s="9">
        <v>8</v>
      </c>
      <c r="Z28" s="65" t="s">
        <v>621</v>
      </c>
      <c r="AA28" s="64" t="s">
        <v>55</v>
      </c>
      <c r="AB28" s="9" t="s">
        <v>1664</v>
      </c>
      <c r="AC28" s="9">
        <v>8</v>
      </c>
      <c r="AD28" s="65" t="s">
        <v>485</v>
      </c>
      <c r="AX28" s="63"/>
    </row>
    <row r="29" spans="2:50" ht="20.25">
      <c r="B29" s="2">
        <v>28</v>
      </c>
      <c r="D29" s="57" t="s">
        <v>1042</v>
      </c>
      <c r="E29" s="137">
        <v>17</v>
      </c>
      <c r="F29" s="57" t="s">
        <v>197</v>
      </c>
      <c r="G29" s="57" t="s">
        <v>1292</v>
      </c>
      <c r="H29" s="57" t="s">
        <v>1246</v>
      </c>
      <c r="I29" s="57">
        <v>60</v>
      </c>
      <c r="J29" s="57">
        <v>60</v>
      </c>
      <c r="K29" s="57">
        <v>60</v>
      </c>
      <c r="L29" s="113" t="s">
        <v>1822</v>
      </c>
      <c r="M29" s="121">
        <v>74.87123287671233</v>
      </c>
      <c r="N29" s="36">
        <v>41.7</v>
      </c>
      <c r="O29" s="1">
        <v>1</v>
      </c>
      <c r="P29" s="36" t="s">
        <v>1258</v>
      </c>
      <c r="Q29" s="36">
        <v>60</v>
      </c>
      <c r="R29" s="36" t="s">
        <v>1271</v>
      </c>
      <c r="S29" s="45" t="s">
        <v>1213</v>
      </c>
      <c r="T29" s="113"/>
      <c r="U29" s="113" t="s">
        <v>1787</v>
      </c>
      <c r="V29" s="9" t="s">
        <v>1042</v>
      </c>
      <c r="W29" s="9" t="s">
        <v>126</v>
      </c>
      <c r="X29" s="9" t="s">
        <v>1628</v>
      </c>
      <c r="Y29" s="9">
        <v>8</v>
      </c>
      <c r="Z29" s="65" t="s">
        <v>479</v>
      </c>
      <c r="AX29" s="63"/>
    </row>
    <row r="30" spans="2:50" ht="20.25">
      <c r="B30" s="2">
        <v>29</v>
      </c>
      <c r="D30" s="57" t="s">
        <v>1108</v>
      </c>
      <c r="E30" s="137">
        <v>83</v>
      </c>
      <c r="F30" s="57" t="s">
        <v>258</v>
      </c>
      <c r="G30" s="57" t="s">
        <v>1364</v>
      </c>
      <c r="I30" s="57">
        <v>40</v>
      </c>
      <c r="J30" s="57">
        <v>40</v>
      </c>
      <c r="L30" s="113" t="s">
        <v>1822</v>
      </c>
      <c r="M30" s="121">
        <v>71</v>
      </c>
      <c r="N30" s="36">
        <v>8.2</v>
      </c>
      <c r="O30" s="1">
        <v>3</v>
      </c>
      <c r="P30" s="36" t="s">
        <v>1317</v>
      </c>
      <c r="Q30" s="36">
        <v>35</v>
      </c>
      <c r="R30" s="36" t="s">
        <v>1336</v>
      </c>
      <c r="S30" s="45" t="s">
        <v>1213</v>
      </c>
      <c r="T30" s="113" t="s">
        <v>1810</v>
      </c>
      <c r="U30" s="113" t="s">
        <v>1788</v>
      </c>
      <c r="V30" s="9" t="s">
        <v>1108</v>
      </c>
      <c r="W30" s="9" t="s">
        <v>56</v>
      </c>
      <c r="X30" s="9" t="s">
        <v>1667</v>
      </c>
      <c r="Y30" s="9">
        <v>8</v>
      </c>
      <c r="Z30" s="65" t="s">
        <v>486</v>
      </c>
      <c r="AX30" s="63"/>
    </row>
    <row r="31" spans="2:50" ht="20.25">
      <c r="B31" s="2">
        <v>30</v>
      </c>
      <c r="D31" s="57" t="s">
        <v>1110</v>
      </c>
      <c r="E31" s="137">
        <v>85</v>
      </c>
      <c r="F31" s="57" t="s">
        <v>260</v>
      </c>
      <c r="G31" s="57" t="s">
        <v>1284</v>
      </c>
      <c r="I31" s="57">
        <v>50</v>
      </c>
      <c r="J31" s="57">
        <v>50</v>
      </c>
      <c r="L31" s="113" t="s">
        <v>1822</v>
      </c>
      <c r="M31" s="121">
        <v>62</v>
      </c>
      <c r="N31" s="36">
        <v>79</v>
      </c>
      <c r="O31" s="1">
        <v>2</v>
      </c>
      <c r="P31" s="36" t="s">
        <v>1318</v>
      </c>
      <c r="Q31" s="36">
        <v>66</v>
      </c>
      <c r="R31" s="36" t="s">
        <v>1336</v>
      </c>
      <c r="S31" s="45" t="s">
        <v>1213</v>
      </c>
      <c r="T31" s="113" t="s">
        <v>1798</v>
      </c>
      <c r="U31" s="113" t="s">
        <v>1789</v>
      </c>
      <c r="V31" s="9" t="s">
        <v>1110</v>
      </c>
      <c r="W31" s="9" t="s">
        <v>58</v>
      </c>
      <c r="X31" s="9" t="s">
        <v>1671</v>
      </c>
      <c r="Y31" s="9">
        <v>8</v>
      </c>
      <c r="Z31" s="65" t="s">
        <v>487</v>
      </c>
      <c r="AX31" s="63"/>
    </row>
    <row r="32" spans="2:50" ht="20.25">
      <c r="B32" s="2">
        <v>31</v>
      </c>
      <c r="D32" s="57" t="s">
        <v>1123</v>
      </c>
      <c r="E32" s="137">
        <v>98</v>
      </c>
      <c r="F32" s="57" t="s">
        <v>273</v>
      </c>
      <c r="G32" s="57" t="s">
        <v>1383</v>
      </c>
      <c r="I32" s="57">
        <v>60</v>
      </c>
      <c r="J32" s="57">
        <v>60</v>
      </c>
      <c r="L32" s="113" t="s">
        <v>1821</v>
      </c>
      <c r="M32" s="121">
        <v>52</v>
      </c>
      <c r="N32" s="36">
        <v>6</v>
      </c>
      <c r="O32" s="1">
        <v>3</v>
      </c>
      <c r="P32" s="36" t="s">
        <v>1318</v>
      </c>
      <c r="Q32" s="36">
        <v>75</v>
      </c>
      <c r="R32" s="36" t="s">
        <v>1384</v>
      </c>
      <c r="S32" s="45" t="s">
        <v>1217</v>
      </c>
      <c r="T32" s="113" t="s">
        <v>1812</v>
      </c>
      <c r="U32" s="113" t="s">
        <v>1788</v>
      </c>
      <c r="V32" s="9" t="s">
        <v>1123</v>
      </c>
      <c r="W32" s="9" t="s">
        <v>73</v>
      </c>
      <c r="X32" s="9" t="s">
        <v>1566</v>
      </c>
      <c r="Y32" s="9">
        <v>8</v>
      </c>
      <c r="Z32" s="65" t="s">
        <v>472</v>
      </c>
      <c r="AX32" s="63"/>
    </row>
    <row r="33" spans="2:50" ht="20.25">
      <c r="B33" s="2">
        <v>32</v>
      </c>
      <c r="D33" s="57" t="s">
        <v>1032</v>
      </c>
      <c r="E33" s="137">
        <v>7</v>
      </c>
      <c r="F33" s="57" t="s">
        <v>192</v>
      </c>
      <c r="G33" s="57" t="s">
        <v>1270</v>
      </c>
      <c r="H33" s="57" t="s">
        <v>1218</v>
      </c>
      <c r="I33" s="57">
        <v>65</v>
      </c>
      <c r="J33" s="57">
        <v>30</v>
      </c>
      <c r="K33" s="57">
        <v>65</v>
      </c>
      <c r="L33" s="113" t="s">
        <v>1822</v>
      </c>
      <c r="M33" s="121">
        <v>68.35616438356165</v>
      </c>
      <c r="N33" s="36">
        <v>38.9</v>
      </c>
      <c r="O33" s="1">
        <v>3</v>
      </c>
      <c r="P33" s="36" t="s">
        <v>1254</v>
      </c>
      <c r="Q33" s="36">
        <v>54</v>
      </c>
      <c r="R33" s="36" t="s">
        <v>1271</v>
      </c>
      <c r="S33" s="45" t="s">
        <v>1213</v>
      </c>
      <c r="T33" s="113" t="s">
        <v>1792</v>
      </c>
      <c r="U33" s="113" t="s">
        <v>1786</v>
      </c>
      <c r="V33" s="9" t="s">
        <v>1032</v>
      </c>
      <c r="W33" s="9" t="s">
        <v>122</v>
      </c>
      <c r="X33" s="9" t="s">
        <v>1604</v>
      </c>
      <c r="Y33" s="9">
        <v>8</v>
      </c>
      <c r="Z33" s="65" t="s">
        <v>477</v>
      </c>
      <c r="AA33" s="64" t="s">
        <v>1272</v>
      </c>
      <c r="AB33" s="9" t="s">
        <v>1424</v>
      </c>
      <c r="AC33" s="9">
        <v>8</v>
      </c>
      <c r="AD33" s="65" t="s">
        <v>442</v>
      </c>
      <c r="AX33" s="63"/>
    </row>
    <row r="34" spans="2:26" ht="20.25">
      <c r="B34" s="2">
        <v>33</v>
      </c>
      <c r="D34" s="57" t="s">
        <v>1010</v>
      </c>
      <c r="F34" s="57" t="s">
        <v>1009</v>
      </c>
      <c r="V34" s="9" t="s">
        <v>1010</v>
      </c>
      <c r="W34" s="9" t="s">
        <v>313</v>
      </c>
      <c r="X34" s="11" t="s">
        <v>1501</v>
      </c>
      <c r="Y34" s="9">
        <v>7</v>
      </c>
      <c r="Z34" s="66" t="s">
        <v>602</v>
      </c>
    </row>
    <row r="35" spans="2:26" ht="20.25">
      <c r="B35" s="2">
        <v>34</v>
      </c>
      <c r="D35" s="57" t="s">
        <v>1006</v>
      </c>
      <c r="F35" s="57" t="s">
        <v>1005</v>
      </c>
      <c r="V35" s="9" t="s">
        <v>1006</v>
      </c>
      <c r="W35" s="9" t="s">
        <v>311</v>
      </c>
      <c r="X35" s="11" t="s">
        <v>1487</v>
      </c>
      <c r="Y35" s="9">
        <v>7</v>
      </c>
      <c r="Z35" s="66" t="s">
        <v>600</v>
      </c>
    </row>
    <row r="36" spans="2:50" ht="20.25">
      <c r="B36" s="2">
        <v>35</v>
      </c>
      <c r="C36" s="133" t="s">
        <v>1692</v>
      </c>
      <c r="D36" s="57" t="s">
        <v>1084</v>
      </c>
      <c r="E36" s="137">
        <v>59</v>
      </c>
      <c r="F36" s="57" t="s">
        <v>234</v>
      </c>
      <c r="G36" s="57" t="s">
        <v>1349</v>
      </c>
      <c r="I36" s="57">
        <v>60</v>
      </c>
      <c r="J36" s="57">
        <v>60</v>
      </c>
      <c r="L36" s="113" t="s">
        <v>1822</v>
      </c>
      <c r="M36" s="121">
        <v>66</v>
      </c>
      <c r="N36" s="36">
        <v>16.5</v>
      </c>
      <c r="O36" s="1">
        <v>3</v>
      </c>
      <c r="P36" s="36" t="s">
        <v>1317</v>
      </c>
      <c r="Q36" s="36">
        <v>50</v>
      </c>
      <c r="R36" s="36" t="s">
        <v>1338</v>
      </c>
      <c r="S36" s="45" t="s">
        <v>1211</v>
      </c>
      <c r="T36" s="113" t="s">
        <v>1801</v>
      </c>
      <c r="U36" s="113" t="s">
        <v>1788</v>
      </c>
      <c r="V36" s="9" t="s">
        <v>1084</v>
      </c>
      <c r="W36" s="9" t="s">
        <v>36</v>
      </c>
      <c r="X36" s="9" t="s">
        <v>1584</v>
      </c>
      <c r="Y36" s="9">
        <v>4</v>
      </c>
      <c r="Z36" s="65" t="s">
        <v>405</v>
      </c>
      <c r="AX36" s="63"/>
    </row>
    <row r="37" spans="2:26" ht="20.25">
      <c r="B37" s="2">
        <v>36</v>
      </c>
      <c r="C37" s="133" t="s">
        <v>1692</v>
      </c>
      <c r="D37" s="57" t="s">
        <v>1016</v>
      </c>
      <c r="F37" s="57" t="s">
        <v>1015</v>
      </c>
      <c r="V37" s="9" t="s">
        <v>1016</v>
      </c>
      <c r="W37" s="9" t="s">
        <v>316</v>
      </c>
      <c r="X37" s="11" t="s">
        <v>1443</v>
      </c>
      <c r="Y37" s="9">
        <v>7</v>
      </c>
      <c r="Z37" s="66" t="s">
        <v>595</v>
      </c>
    </row>
    <row r="38" spans="2:26" ht="20.25">
      <c r="B38" s="2">
        <v>37</v>
      </c>
      <c r="C38" s="133" t="s">
        <v>1692</v>
      </c>
      <c r="D38" s="57" t="s">
        <v>1019</v>
      </c>
      <c r="F38" s="57" t="s">
        <v>1018</v>
      </c>
      <c r="V38" s="9" t="s">
        <v>1019</v>
      </c>
      <c r="W38" s="9" t="s">
        <v>318</v>
      </c>
      <c r="X38" s="11" t="s">
        <v>1450</v>
      </c>
      <c r="Y38" s="9">
        <v>7</v>
      </c>
      <c r="Z38" s="66" t="s">
        <v>596</v>
      </c>
    </row>
    <row r="39" spans="2:50" ht="20.25">
      <c r="B39" s="2">
        <v>38</v>
      </c>
      <c r="C39" s="133" t="s">
        <v>1692</v>
      </c>
      <c r="D39" s="57" t="s">
        <v>1054</v>
      </c>
      <c r="E39" s="137">
        <v>29</v>
      </c>
      <c r="F39" s="57" t="s">
        <v>206</v>
      </c>
      <c r="G39" s="57" t="s">
        <v>1311</v>
      </c>
      <c r="H39" s="57" t="s">
        <v>1196</v>
      </c>
      <c r="I39" s="57">
        <v>30</v>
      </c>
      <c r="J39" s="57">
        <v>20</v>
      </c>
      <c r="K39" s="57">
        <v>30</v>
      </c>
      <c r="L39" s="113" t="s">
        <v>1822</v>
      </c>
      <c r="M39" s="121">
        <v>69.27671232876712</v>
      </c>
      <c r="N39" s="36">
        <v>21</v>
      </c>
      <c r="O39" s="1" t="s">
        <v>1257</v>
      </c>
      <c r="P39" s="36" t="s">
        <v>1254</v>
      </c>
      <c r="Q39" s="36">
        <v>40</v>
      </c>
      <c r="R39" s="36" t="s">
        <v>1276</v>
      </c>
      <c r="S39" s="45" t="s">
        <v>1212</v>
      </c>
      <c r="T39" s="113"/>
      <c r="U39" s="113" t="s">
        <v>1786</v>
      </c>
      <c r="V39" s="9" t="s">
        <v>1054</v>
      </c>
      <c r="W39" s="9" t="s">
        <v>11</v>
      </c>
      <c r="X39" s="9" t="s">
        <v>1639</v>
      </c>
      <c r="Y39" s="9">
        <v>8</v>
      </c>
      <c r="Z39" s="65" t="s">
        <v>480</v>
      </c>
      <c r="AX39" s="63"/>
    </row>
    <row r="40" spans="2:50" ht="20.25">
      <c r="B40" s="2">
        <v>39</v>
      </c>
      <c r="C40" s="133" t="s">
        <v>1692</v>
      </c>
      <c r="D40" s="57" t="s">
        <v>1029</v>
      </c>
      <c r="E40" s="137">
        <v>4</v>
      </c>
      <c r="F40" s="57" t="s">
        <v>992</v>
      </c>
      <c r="G40" s="57" t="s">
        <v>1267</v>
      </c>
      <c r="H40" s="57" t="s">
        <v>1247</v>
      </c>
      <c r="I40" s="57">
        <v>40</v>
      </c>
      <c r="J40" s="57">
        <v>40</v>
      </c>
      <c r="K40" s="57">
        <v>15</v>
      </c>
      <c r="L40" s="113" t="s">
        <v>1822</v>
      </c>
      <c r="M40" s="121">
        <v>70.45479452054795</v>
      </c>
      <c r="N40" s="36">
        <v>21.9</v>
      </c>
      <c r="O40" s="1">
        <v>3</v>
      </c>
      <c r="P40" s="36" t="s">
        <v>1258</v>
      </c>
      <c r="Q40" s="36">
        <v>75</v>
      </c>
      <c r="R40" s="36" t="s">
        <v>1268</v>
      </c>
      <c r="S40" s="45" t="s">
        <v>1212</v>
      </c>
      <c r="T40" s="113" t="s">
        <v>1791</v>
      </c>
      <c r="U40" s="113" t="s">
        <v>1786</v>
      </c>
      <c r="V40" s="9" t="s">
        <v>1029</v>
      </c>
      <c r="W40" s="9" t="s">
        <v>1480</v>
      </c>
      <c r="X40" s="9" t="s">
        <v>1479</v>
      </c>
      <c r="Y40" s="9">
        <v>1</v>
      </c>
      <c r="Z40" s="65" t="s">
        <v>329</v>
      </c>
      <c r="AA40" s="64" t="s">
        <v>119</v>
      </c>
      <c r="AB40" s="9" t="s">
        <v>1414</v>
      </c>
      <c r="AC40" s="9">
        <v>10</v>
      </c>
      <c r="AD40" s="65" t="s">
        <v>490</v>
      </c>
      <c r="AX40" s="63"/>
    </row>
    <row r="41" spans="2:50" ht="20.25">
      <c r="B41" s="2">
        <v>40</v>
      </c>
      <c r="C41" s="57" t="s">
        <v>1693</v>
      </c>
      <c r="D41" s="57" t="s">
        <v>1082</v>
      </c>
      <c r="E41" s="137">
        <v>57</v>
      </c>
      <c r="F41" s="57" t="s">
        <v>232</v>
      </c>
      <c r="G41" s="57" t="s">
        <v>645</v>
      </c>
      <c r="I41" s="57">
        <v>60</v>
      </c>
      <c r="J41" s="57">
        <v>60</v>
      </c>
      <c r="L41" s="113" t="s">
        <v>1826</v>
      </c>
      <c r="M41" s="121">
        <v>67</v>
      </c>
      <c r="N41" s="36">
        <v>31</v>
      </c>
      <c r="O41" s="1">
        <v>4</v>
      </c>
      <c r="P41" s="36" t="s">
        <v>1318</v>
      </c>
      <c r="Q41" s="36">
        <v>45</v>
      </c>
      <c r="R41" s="36" t="s">
        <v>1330</v>
      </c>
      <c r="S41" s="45" t="s">
        <v>1211</v>
      </c>
      <c r="T41" s="113"/>
      <c r="U41" s="113" t="s">
        <v>1788</v>
      </c>
      <c r="V41" s="9" t="s">
        <v>1082</v>
      </c>
      <c r="W41" s="9" t="s">
        <v>165</v>
      </c>
      <c r="X41" s="9" t="s">
        <v>1570</v>
      </c>
      <c r="Y41" s="9">
        <v>4</v>
      </c>
      <c r="Z41" s="65" t="s">
        <v>403</v>
      </c>
      <c r="AX41" s="63"/>
    </row>
    <row r="42" spans="2:50" ht="20.25">
      <c r="B42" s="2">
        <v>41</v>
      </c>
      <c r="C42" s="133" t="s">
        <v>1692</v>
      </c>
      <c r="D42" s="57" t="s">
        <v>1124</v>
      </c>
      <c r="E42" s="137">
        <v>99</v>
      </c>
      <c r="F42" s="57" t="s">
        <v>274</v>
      </c>
      <c r="G42" s="57" t="s">
        <v>1385</v>
      </c>
      <c r="I42" s="57">
        <v>80</v>
      </c>
      <c r="J42" s="57">
        <v>80</v>
      </c>
      <c r="L42" s="113" t="s">
        <v>1820</v>
      </c>
      <c r="M42" s="121">
        <v>68</v>
      </c>
      <c r="N42" s="36">
        <v>0.1</v>
      </c>
      <c r="O42" s="1">
        <v>3</v>
      </c>
      <c r="P42" s="36" t="s">
        <v>1318</v>
      </c>
      <c r="Q42" s="36">
        <v>75</v>
      </c>
      <c r="R42" s="36" t="s">
        <v>1386</v>
      </c>
      <c r="S42" s="45" t="s">
        <v>1210</v>
      </c>
      <c r="T42" s="113"/>
      <c r="U42" s="113" t="s">
        <v>1788</v>
      </c>
      <c r="V42" s="9" t="s">
        <v>1124</v>
      </c>
      <c r="W42" s="9" t="s">
        <v>143</v>
      </c>
      <c r="X42" s="9" t="s">
        <v>1571</v>
      </c>
      <c r="Y42" s="9">
        <v>8</v>
      </c>
      <c r="Z42" s="65" t="s">
        <v>473</v>
      </c>
      <c r="AA42" s="64" t="s">
        <v>144</v>
      </c>
      <c r="AB42" s="9" t="s">
        <v>1622</v>
      </c>
      <c r="AC42" s="9">
        <v>10</v>
      </c>
      <c r="AD42" s="65" t="s">
        <v>515</v>
      </c>
      <c r="AX42" s="63"/>
    </row>
    <row r="43" spans="2:50" ht="20.25">
      <c r="B43" s="2">
        <v>42</v>
      </c>
      <c r="C43" s="133" t="s">
        <v>1692</v>
      </c>
      <c r="D43" s="57" t="s">
        <v>1041</v>
      </c>
      <c r="E43" s="137">
        <v>16</v>
      </c>
      <c r="F43" s="57" t="s">
        <v>196</v>
      </c>
      <c r="G43" s="57" t="s">
        <v>1290</v>
      </c>
      <c r="H43" s="57" t="s">
        <v>1245</v>
      </c>
      <c r="I43" s="57">
        <v>60</v>
      </c>
      <c r="J43" s="57">
        <v>55</v>
      </c>
      <c r="K43" s="57">
        <v>60</v>
      </c>
      <c r="L43" s="113" t="s">
        <v>1822</v>
      </c>
      <c r="M43" s="121">
        <v>70.5068493150685</v>
      </c>
      <c r="N43" s="36">
        <v>19.7</v>
      </c>
      <c r="O43" s="1" t="s">
        <v>1257</v>
      </c>
      <c r="P43" s="36" t="s">
        <v>1254</v>
      </c>
      <c r="Q43" s="36">
        <v>80</v>
      </c>
      <c r="R43" s="36" t="s">
        <v>1274</v>
      </c>
      <c r="S43" s="45" t="s">
        <v>1212</v>
      </c>
      <c r="T43" s="113"/>
      <c r="U43" s="113" t="s">
        <v>1786</v>
      </c>
      <c r="V43" s="9" t="s">
        <v>1041</v>
      </c>
      <c r="W43" s="9" t="s">
        <v>125</v>
      </c>
      <c r="X43" s="9" t="s">
        <v>1621</v>
      </c>
      <c r="Y43" s="9">
        <v>8</v>
      </c>
      <c r="Z43" s="65" t="s">
        <v>478</v>
      </c>
      <c r="AX43" s="63"/>
    </row>
    <row r="44" spans="2:50" ht="20.25">
      <c r="B44" s="2">
        <v>43</v>
      </c>
      <c r="D44" s="57" t="s">
        <v>1046</v>
      </c>
      <c r="E44" s="137">
        <v>21</v>
      </c>
      <c r="F44" s="57" t="s">
        <v>201</v>
      </c>
      <c r="G44" s="57" t="s">
        <v>1269</v>
      </c>
      <c r="H44" s="57" t="s">
        <v>1778</v>
      </c>
      <c r="I44" s="57">
        <v>80</v>
      </c>
      <c r="J44" s="57">
        <v>70</v>
      </c>
      <c r="K44" s="57">
        <v>80</v>
      </c>
      <c r="L44" s="113" t="s">
        <v>1822</v>
      </c>
      <c r="M44" s="121">
        <v>46.97808219178082</v>
      </c>
      <c r="N44" s="36">
        <v>20</v>
      </c>
      <c r="O44" s="1">
        <v>3</v>
      </c>
      <c r="P44" s="36" t="s">
        <v>1258</v>
      </c>
      <c r="Q44" s="36">
        <v>21.6</v>
      </c>
      <c r="R44" s="36" t="s">
        <v>1271</v>
      </c>
      <c r="S44" s="45" t="s">
        <v>1213</v>
      </c>
      <c r="T44" s="113" t="s">
        <v>1796</v>
      </c>
      <c r="U44" s="113" t="s">
        <v>1786</v>
      </c>
      <c r="V44" s="9" t="s">
        <v>1046</v>
      </c>
      <c r="W44" s="9" t="s">
        <v>131</v>
      </c>
      <c r="X44" s="9" t="s">
        <v>1520</v>
      </c>
      <c r="Y44" s="9">
        <v>8</v>
      </c>
      <c r="Z44" s="65" t="s">
        <v>465</v>
      </c>
      <c r="AA44" s="64" t="s">
        <v>132</v>
      </c>
      <c r="AB44" s="9" t="s">
        <v>1441</v>
      </c>
      <c r="AC44" s="9">
        <v>10</v>
      </c>
      <c r="AD44" s="65" t="s">
        <v>494</v>
      </c>
      <c r="AX44" s="63"/>
    </row>
    <row r="45" spans="2:50" ht="20.25">
      <c r="B45" s="2">
        <v>44</v>
      </c>
      <c r="D45" s="57" t="s">
        <v>1083</v>
      </c>
      <c r="E45" s="137">
        <v>58</v>
      </c>
      <c r="F45" s="57" t="s">
        <v>233</v>
      </c>
      <c r="G45" s="57" t="s">
        <v>1334</v>
      </c>
      <c r="H45" s="57" t="s">
        <v>1218</v>
      </c>
      <c r="I45" s="57">
        <v>80</v>
      </c>
      <c r="J45" s="57">
        <v>80</v>
      </c>
      <c r="L45" s="113" t="s">
        <v>1829</v>
      </c>
      <c r="M45" s="121">
        <v>61</v>
      </c>
      <c r="N45" s="36">
        <v>91</v>
      </c>
      <c r="O45" s="1">
        <v>2</v>
      </c>
      <c r="P45" s="36" t="s">
        <v>1317</v>
      </c>
      <c r="Q45" s="36">
        <v>10</v>
      </c>
      <c r="R45" s="36" t="s">
        <v>1330</v>
      </c>
      <c r="S45" s="45" t="s">
        <v>1211</v>
      </c>
      <c r="T45" s="113" t="s">
        <v>1793</v>
      </c>
      <c r="U45" s="113" t="s">
        <v>1789</v>
      </c>
      <c r="V45" s="9" t="s">
        <v>1083</v>
      </c>
      <c r="W45" s="9" t="s">
        <v>35</v>
      </c>
      <c r="X45" s="9" t="s">
        <v>1577</v>
      </c>
      <c r="Y45" s="9">
        <v>4</v>
      </c>
      <c r="Z45" s="65" t="s">
        <v>404</v>
      </c>
      <c r="AX45" s="63"/>
    </row>
    <row r="46" spans="2:50" ht="20.25">
      <c r="B46" s="2">
        <v>45</v>
      </c>
      <c r="D46" s="57" t="s">
        <v>1062</v>
      </c>
      <c r="E46" s="137">
        <v>37</v>
      </c>
      <c r="F46" s="57" t="s">
        <v>212</v>
      </c>
      <c r="G46" s="57" t="s">
        <v>1325</v>
      </c>
      <c r="H46" s="57" t="s">
        <v>1383</v>
      </c>
      <c r="I46" s="57">
        <v>80</v>
      </c>
      <c r="J46" s="57">
        <v>80</v>
      </c>
      <c r="L46" s="113" t="s">
        <v>1821</v>
      </c>
      <c r="M46" s="121">
        <v>61</v>
      </c>
      <c r="N46" s="36">
        <v>15</v>
      </c>
      <c r="O46" s="1">
        <v>3</v>
      </c>
      <c r="P46" s="36" t="s">
        <v>1317</v>
      </c>
      <c r="Q46" s="36">
        <v>35</v>
      </c>
      <c r="R46" s="36" t="s">
        <v>1326</v>
      </c>
      <c r="S46" s="45" t="s">
        <v>938</v>
      </c>
      <c r="T46" s="113" t="s">
        <v>1798</v>
      </c>
      <c r="U46" s="113" t="s">
        <v>1788</v>
      </c>
      <c r="V46" s="9" t="s">
        <v>1062</v>
      </c>
      <c r="W46" s="9" t="s">
        <v>19</v>
      </c>
      <c r="X46" s="9" t="s">
        <v>1440</v>
      </c>
      <c r="Y46" s="9">
        <v>4</v>
      </c>
      <c r="Z46" s="65" t="s">
        <v>383</v>
      </c>
      <c r="AX46" s="63"/>
    </row>
    <row r="47" spans="2:50" ht="20.25">
      <c r="B47" s="2">
        <v>46</v>
      </c>
      <c r="D47" s="57" t="s">
        <v>1058</v>
      </c>
      <c r="E47" s="137">
        <v>33</v>
      </c>
      <c r="F47" s="57" t="s">
        <v>208</v>
      </c>
      <c r="G47" s="57" t="s">
        <v>1319</v>
      </c>
      <c r="I47" s="57">
        <v>50</v>
      </c>
      <c r="J47" s="57">
        <v>50</v>
      </c>
      <c r="L47" s="113" t="s">
        <v>1822</v>
      </c>
      <c r="M47" s="121">
        <v>46</v>
      </c>
      <c r="N47" s="36">
        <v>12.3</v>
      </c>
      <c r="O47" s="1">
        <v>3</v>
      </c>
      <c r="P47" s="36" t="s">
        <v>1318</v>
      </c>
      <c r="Q47" s="36">
        <v>90</v>
      </c>
      <c r="R47" s="36" t="s">
        <v>1320</v>
      </c>
      <c r="S47" s="45" t="s">
        <v>1214</v>
      </c>
      <c r="T47" s="113" t="s">
        <v>1795</v>
      </c>
      <c r="U47" s="113" t="s">
        <v>1788</v>
      </c>
      <c r="V47" s="9" t="s">
        <v>1058</v>
      </c>
      <c r="W47" s="9" t="s">
        <v>14</v>
      </c>
      <c r="X47" s="9" t="s">
        <v>1413</v>
      </c>
      <c r="Y47" s="9">
        <v>4</v>
      </c>
      <c r="Z47" s="65" t="s">
        <v>378</v>
      </c>
      <c r="AX47" s="63"/>
    </row>
    <row r="48" spans="2:50" ht="20.25">
      <c r="B48" s="2">
        <v>47</v>
      </c>
      <c r="D48" s="57" t="s">
        <v>1141</v>
      </c>
      <c r="E48" s="137">
        <v>116</v>
      </c>
      <c r="F48" s="57" t="s">
        <v>291</v>
      </c>
      <c r="G48" s="57" t="s">
        <v>1400</v>
      </c>
      <c r="H48" s="57" t="s">
        <v>1241</v>
      </c>
      <c r="I48" s="57">
        <v>100</v>
      </c>
      <c r="J48" s="57">
        <v>100</v>
      </c>
      <c r="L48" s="113" t="s">
        <v>1822</v>
      </c>
      <c r="M48" s="121">
        <v>56</v>
      </c>
      <c r="N48" s="36">
        <v>71.5</v>
      </c>
      <c r="O48" s="1" t="s">
        <v>1257</v>
      </c>
      <c r="P48" s="36" t="s">
        <v>1318</v>
      </c>
      <c r="Q48" s="36">
        <v>40</v>
      </c>
      <c r="R48" s="36" t="s">
        <v>1336</v>
      </c>
      <c r="S48" s="45" t="s">
        <v>1213</v>
      </c>
      <c r="T48" s="113"/>
      <c r="U48" s="113" t="s">
        <v>1788</v>
      </c>
      <c r="V48" s="9" t="s">
        <v>1141</v>
      </c>
      <c r="W48" s="9" t="s">
        <v>85</v>
      </c>
      <c r="X48" s="9" t="s">
        <v>1634</v>
      </c>
      <c r="Y48" s="9">
        <v>10</v>
      </c>
      <c r="Z48" s="65" t="s">
        <v>517</v>
      </c>
      <c r="AX48" s="63"/>
    </row>
    <row r="49" spans="2:50" ht="20.25">
      <c r="B49" s="2">
        <v>48</v>
      </c>
      <c r="D49" s="57" t="s">
        <v>1053</v>
      </c>
      <c r="E49" s="137">
        <v>28</v>
      </c>
      <c r="F49" s="57" t="s">
        <v>205</v>
      </c>
      <c r="G49" s="57" t="s">
        <v>1310</v>
      </c>
      <c r="H49" s="57" t="s">
        <v>1195</v>
      </c>
      <c r="I49" s="57">
        <v>70</v>
      </c>
      <c r="J49" s="57">
        <v>60</v>
      </c>
      <c r="K49" s="57">
        <v>70</v>
      </c>
      <c r="L49" s="113" t="s">
        <v>1822</v>
      </c>
      <c r="M49" s="121">
        <v>74.84109589041095</v>
      </c>
      <c r="N49" s="36">
        <v>42.2</v>
      </c>
      <c r="O49" s="1">
        <v>2</v>
      </c>
      <c r="P49" s="36" t="s">
        <v>1258</v>
      </c>
      <c r="Q49" s="36">
        <v>22.5</v>
      </c>
      <c r="R49" s="36" t="s">
        <v>1264</v>
      </c>
      <c r="S49" s="45" t="s">
        <v>1211</v>
      </c>
      <c r="T49" s="113"/>
      <c r="U49" s="113" t="s">
        <v>1787</v>
      </c>
      <c r="V49" s="9" t="s">
        <v>1053</v>
      </c>
      <c r="W49" s="9" t="s">
        <v>1309</v>
      </c>
      <c r="X49" s="9" t="s">
        <v>1438</v>
      </c>
      <c r="Y49" s="9">
        <v>8</v>
      </c>
      <c r="Z49" s="65" t="s">
        <v>469</v>
      </c>
      <c r="AA49" s="64" t="s">
        <v>1309</v>
      </c>
      <c r="AB49" s="9" t="s">
        <v>1540</v>
      </c>
      <c r="AC49" s="9">
        <v>1</v>
      </c>
      <c r="AD49" s="65" t="s">
        <v>323</v>
      </c>
      <c r="AX49" s="63"/>
    </row>
    <row r="50" spans="2:50" ht="20.25">
      <c r="B50" s="2">
        <v>49</v>
      </c>
      <c r="D50" s="57" t="s">
        <v>1122</v>
      </c>
      <c r="E50" s="137">
        <v>97</v>
      </c>
      <c r="F50" s="57" t="s">
        <v>272</v>
      </c>
      <c r="G50" s="57" t="s">
        <v>1335</v>
      </c>
      <c r="I50" s="57">
        <v>65</v>
      </c>
      <c r="J50" s="57">
        <v>65</v>
      </c>
      <c r="L50" s="113" t="s">
        <v>1822</v>
      </c>
      <c r="M50" s="121">
        <v>59</v>
      </c>
      <c r="N50" s="36">
        <v>52.9</v>
      </c>
      <c r="O50" s="1">
        <v>1</v>
      </c>
      <c r="P50" s="36" t="s">
        <v>1318</v>
      </c>
      <c r="Q50" s="36">
        <v>45</v>
      </c>
      <c r="R50" s="36" t="s">
        <v>1298</v>
      </c>
      <c r="S50" s="45" t="s">
        <v>1211</v>
      </c>
      <c r="T50" s="113"/>
      <c r="U50" s="113" t="s">
        <v>1789</v>
      </c>
      <c r="V50" s="9" t="s">
        <v>1122</v>
      </c>
      <c r="W50" s="9" t="s">
        <v>72</v>
      </c>
      <c r="X50" s="9" t="s">
        <v>1559</v>
      </c>
      <c r="Y50" s="9">
        <v>8</v>
      </c>
      <c r="Z50" s="65" t="s">
        <v>471</v>
      </c>
      <c r="AX50" s="63"/>
    </row>
    <row r="51" spans="2:50" ht="20.25">
      <c r="B51" s="2">
        <v>50</v>
      </c>
      <c r="D51" s="57" t="s">
        <v>1120</v>
      </c>
      <c r="E51" s="137">
        <v>95</v>
      </c>
      <c r="F51" s="57" t="s">
        <v>270</v>
      </c>
      <c r="G51" s="57" t="s">
        <v>1267</v>
      </c>
      <c r="I51" s="57">
        <v>90</v>
      </c>
      <c r="J51" s="57">
        <v>90</v>
      </c>
      <c r="L51" s="113" t="s">
        <v>1822</v>
      </c>
      <c r="M51" s="121">
        <v>50</v>
      </c>
      <c r="N51" s="36">
        <v>81.9</v>
      </c>
      <c r="O51" s="1">
        <v>1</v>
      </c>
      <c r="P51" s="36" t="s">
        <v>1317</v>
      </c>
      <c r="Q51" s="36">
        <v>27</v>
      </c>
      <c r="R51" s="36" t="s">
        <v>1336</v>
      </c>
      <c r="S51" s="45" t="s">
        <v>1213</v>
      </c>
      <c r="T51" s="113"/>
      <c r="U51" s="113" t="s">
        <v>1789</v>
      </c>
      <c r="V51" s="9" t="s">
        <v>1120</v>
      </c>
      <c r="W51" s="9" t="s">
        <v>69</v>
      </c>
      <c r="X51" s="9" t="s">
        <v>1598</v>
      </c>
      <c r="Y51" s="9">
        <v>10</v>
      </c>
      <c r="Z51" s="65" t="s">
        <v>512</v>
      </c>
      <c r="AA51" s="64" t="s">
        <v>70</v>
      </c>
      <c r="AB51" s="9" t="s">
        <v>1605</v>
      </c>
      <c r="AC51" s="9">
        <v>10</v>
      </c>
      <c r="AD51" s="65" t="s">
        <v>513</v>
      </c>
      <c r="AX51" s="63"/>
    </row>
    <row r="52" spans="2:50" ht="20.25">
      <c r="B52" s="2">
        <v>51</v>
      </c>
      <c r="D52" s="57" t="s">
        <v>1051</v>
      </c>
      <c r="E52" s="137">
        <v>26</v>
      </c>
      <c r="F52" s="57" t="s">
        <v>1000</v>
      </c>
      <c r="G52" s="57" t="s">
        <v>1306</v>
      </c>
      <c r="H52" s="57" t="s">
        <v>1246</v>
      </c>
      <c r="I52" s="57">
        <v>80</v>
      </c>
      <c r="J52" s="57">
        <v>80</v>
      </c>
      <c r="K52" s="57">
        <v>80</v>
      </c>
      <c r="L52" s="113" t="s">
        <v>1822</v>
      </c>
      <c r="M52" s="121">
        <v>68.94794520547946</v>
      </c>
      <c r="N52" s="36">
        <v>29</v>
      </c>
      <c r="O52" s="1">
        <v>3</v>
      </c>
      <c r="P52" s="36" t="s">
        <v>1254</v>
      </c>
      <c r="Q52" s="36">
        <v>80</v>
      </c>
      <c r="R52" s="36" t="s">
        <v>1264</v>
      </c>
      <c r="S52" s="45" t="s">
        <v>1211</v>
      </c>
      <c r="T52" s="113" t="s">
        <v>1797</v>
      </c>
      <c r="U52" s="113" t="s">
        <v>1786</v>
      </c>
      <c r="V52" s="9" t="s">
        <v>1051</v>
      </c>
      <c r="W52" s="9" t="s">
        <v>1307</v>
      </c>
      <c r="X52" s="9" t="s">
        <v>1538</v>
      </c>
      <c r="Y52" s="9">
        <v>1</v>
      </c>
      <c r="Z52" s="65" t="s">
        <v>335</v>
      </c>
      <c r="AA52" s="64" t="s">
        <v>10</v>
      </c>
      <c r="AB52" s="9" t="s">
        <v>1469</v>
      </c>
      <c r="AC52" s="9">
        <v>10</v>
      </c>
      <c r="AD52" s="65" t="s">
        <v>496</v>
      </c>
      <c r="AX52" s="63"/>
    </row>
    <row r="53" spans="2:50" ht="20.25">
      <c r="B53" s="2">
        <v>52</v>
      </c>
      <c r="D53" s="57" t="s">
        <v>1047</v>
      </c>
      <c r="E53" s="137">
        <v>22</v>
      </c>
      <c r="F53" s="57" t="s">
        <v>202</v>
      </c>
      <c r="G53" s="57" t="s">
        <v>1297</v>
      </c>
      <c r="H53" s="57" t="s">
        <v>1193</v>
      </c>
      <c r="I53" s="57">
        <v>85</v>
      </c>
      <c r="J53" s="57">
        <v>35</v>
      </c>
      <c r="K53" s="57">
        <v>85</v>
      </c>
      <c r="L53" s="113" t="s">
        <v>1822</v>
      </c>
      <c r="M53" s="121">
        <v>60.945205479452056</v>
      </c>
      <c r="N53" s="36">
        <v>78.4</v>
      </c>
      <c r="O53" s="1">
        <v>1</v>
      </c>
      <c r="P53" s="36" t="s">
        <v>1258</v>
      </c>
      <c r="Q53" s="36">
        <v>60</v>
      </c>
      <c r="R53" s="36" t="s">
        <v>1298</v>
      </c>
      <c r="S53" s="45" t="s">
        <v>1211</v>
      </c>
      <c r="T53" s="113"/>
      <c r="U53" s="113" t="s">
        <v>1787</v>
      </c>
      <c r="V53" s="9" t="s">
        <v>1047</v>
      </c>
      <c r="W53" s="9" t="s">
        <v>133</v>
      </c>
      <c r="X53" s="9" t="s">
        <v>1448</v>
      </c>
      <c r="Y53" s="9">
        <v>10</v>
      </c>
      <c r="Z53" s="65" t="s">
        <v>495</v>
      </c>
      <c r="AA53" s="64" t="s">
        <v>1299</v>
      </c>
      <c r="AB53" s="9" t="s">
        <v>1431</v>
      </c>
      <c r="AC53" s="9">
        <v>8</v>
      </c>
      <c r="AD53" s="65" t="s">
        <v>466</v>
      </c>
      <c r="AX53" s="63"/>
    </row>
    <row r="54" spans="2:50" ht="20.25">
      <c r="B54" s="2">
        <v>53</v>
      </c>
      <c r="D54" s="57" t="s">
        <v>1143</v>
      </c>
      <c r="E54" s="137">
        <v>118</v>
      </c>
      <c r="F54" s="57" t="s">
        <v>293</v>
      </c>
      <c r="G54" s="57" t="s">
        <v>1401</v>
      </c>
      <c r="I54" s="57">
        <v>40</v>
      </c>
      <c r="J54" s="57">
        <v>40</v>
      </c>
      <c r="L54" s="113" t="s">
        <v>1831</v>
      </c>
      <c r="M54" s="121">
        <v>71</v>
      </c>
      <c r="N54" s="36">
        <v>9.4</v>
      </c>
      <c r="O54" s="1">
        <v>3</v>
      </c>
      <c r="P54" s="36" t="s">
        <v>1318</v>
      </c>
      <c r="Q54" s="36">
        <v>23</v>
      </c>
      <c r="R54" s="36" t="s">
        <v>1363</v>
      </c>
      <c r="S54" s="45" t="s">
        <v>1214</v>
      </c>
      <c r="T54" s="113" t="s">
        <v>1793</v>
      </c>
      <c r="U54" s="113" t="s">
        <v>1788</v>
      </c>
      <c r="V54" s="9" t="s">
        <v>1143</v>
      </c>
      <c r="W54" s="9" t="s">
        <v>87</v>
      </c>
      <c r="X54" s="9" t="s">
        <v>1527</v>
      </c>
      <c r="Y54" s="9">
        <v>3</v>
      </c>
      <c r="Z54" s="65" t="s">
        <v>353</v>
      </c>
      <c r="AX54" s="63"/>
    </row>
    <row r="55" spans="2:50" ht="20.25">
      <c r="B55" s="2">
        <v>54</v>
      </c>
      <c r="D55" s="57" t="s">
        <v>1077</v>
      </c>
      <c r="E55" s="137">
        <v>52</v>
      </c>
      <c r="F55" s="57" t="s">
        <v>227</v>
      </c>
      <c r="G55" s="57" t="s">
        <v>1346</v>
      </c>
      <c r="H55" s="57" t="s">
        <v>1266</v>
      </c>
      <c r="I55" s="57">
        <v>90</v>
      </c>
      <c r="J55" s="57">
        <v>90</v>
      </c>
      <c r="L55" s="113" t="s">
        <v>1822</v>
      </c>
      <c r="M55" s="121">
        <v>60</v>
      </c>
      <c r="N55" s="36">
        <v>58.5</v>
      </c>
      <c r="O55" s="1">
        <v>1</v>
      </c>
      <c r="P55" s="36" t="s">
        <v>1318</v>
      </c>
      <c r="Q55" s="36">
        <v>40</v>
      </c>
      <c r="R55" s="36" t="s">
        <v>1329</v>
      </c>
      <c r="S55" s="45" t="s">
        <v>1213</v>
      </c>
      <c r="T55" s="113"/>
      <c r="U55" s="113" t="s">
        <v>1789</v>
      </c>
      <c r="V55" s="9" t="s">
        <v>1077</v>
      </c>
      <c r="W55" s="9" t="s">
        <v>32</v>
      </c>
      <c r="X55" s="9" t="s">
        <v>1534</v>
      </c>
      <c r="Y55" s="9">
        <v>4</v>
      </c>
      <c r="Z55" s="65" t="s">
        <v>398</v>
      </c>
      <c r="AX55" s="63"/>
    </row>
    <row r="56" spans="2:50" ht="20.25">
      <c r="B56" s="2">
        <v>55</v>
      </c>
      <c r="D56" s="57" t="s">
        <v>1117</v>
      </c>
      <c r="E56" s="137">
        <v>92</v>
      </c>
      <c r="F56" s="57" t="s">
        <v>267</v>
      </c>
      <c r="G56" s="57" t="s">
        <v>1380</v>
      </c>
      <c r="H56" s="57" t="s">
        <v>1218</v>
      </c>
      <c r="I56" s="57">
        <v>40</v>
      </c>
      <c r="J56" s="57">
        <v>40</v>
      </c>
      <c r="K56" s="57">
        <v>30</v>
      </c>
      <c r="L56" s="113" t="s">
        <v>1822</v>
      </c>
      <c r="M56" s="121">
        <v>54</v>
      </c>
      <c r="N56" s="36">
        <v>83</v>
      </c>
      <c r="O56" s="1">
        <v>1</v>
      </c>
      <c r="P56" s="36" t="s">
        <v>1318</v>
      </c>
      <c r="Q56" s="36">
        <v>100</v>
      </c>
      <c r="R56" s="36" t="s">
        <v>1329</v>
      </c>
      <c r="S56" s="45" t="s">
        <v>1213</v>
      </c>
      <c r="T56" s="113"/>
      <c r="U56" s="113" t="s">
        <v>1789</v>
      </c>
      <c r="V56" s="9" t="s">
        <v>1117</v>
      </c>
      <c r="W56" s="9" t="s">
        <v>66</v>
      </c>
      <c r="X56" s="9" t="s">
        <v>1518</v>
      </c>
      <c r="Y56" s="9">
        <v>3</v>
      </c>
      <c r="Z56" s="65" t="s">
        <v>628</v>
      </c>
      <c r="AX56" s="63"/>
    </row>
    <row r="57" spans="2:50" ht="20.25">
      <c r="B57" s="2">
        <v>56</v>
      </c>
      <c r="D57" s="57" t="s">
        <v>1068</v>
      </c>
      <c r="E57" s="137">
        <v>43</v>
      </c>
      <c r="F57" s="57" t="s">
        <v>218</v>
      </c>
      <c r="G57" s="57" t="s">
        <v>1334</v>
      </c>
      <c r="H57" s="57" t="s">
        <v>1222</v>
      </c>
      <c r="I57" s="57">
        <v>80</v>
      </c>
      <c r="J57" s="57">
        <v>80</v>
      </c>
      <c r="L57" s="113" t="s">
        <v>1822</v>
      </c>
      <c r="M57" s="121">
        <v>65</v>
      </c>
      <c r="N57" s="36">
        <v>54.5</v>
      </c>
      <c r="O57" s="1">
        <v>1</v>
      </c>
      <c r="P57" s="36" t="s">
        <v>1318</v>
      </c>
      <c r="Q57" s="36">
        <v>17</v>
      </c>
      <c r="R57" s="36" t="s">
        <v>1264</v>
      </c>
      <c r="S57" s="45" t="s">
        <v>1211</v>
      </c>
      <c r="T57" s="113"/>
      <c r="U57" s="113" t="s">
        <v>1789</v>
      </c>
      <c r="V57" s="9" t="s">
        <v>1068</v>
      </c>
      <c r="W57" s="9" t="s">
        <v>25</v>
      </c>
      <c r="X57" s="9" t="s">
        <v>1482</v>
      </c>
      <c r="Y57" s="9">
        <v>4</v>
      </c>
      <c r="Z57" s="65" t="s">
        <v>389</v>
      </c>
      <c r="AX57" s="63"/>
    </row>
    <row r="58" spans="2:50" ht="20.25">
      <c r="B58" s="2">
        <v>57</v>
      </c>
      <c r="D58" s="57" t="s">
        <v>1087</v>
      </c>
      <c r="E58" s="137">
        <v>62</v>
      </c>
      <c r="F58" s="57" t="s">
        <v>237</v>
      </c>
      <c r="G58" s="57" t="s">
        <v>1294</v>
      </c>
      <c r="I58" s="57">
        <v>50</v>
      </c>
      <c r="J58" s="57">
        <v>50</v>
      </c>
      <c r="L58" s="113" t="s">
        <v>1821</v>
      </c>
      <c r="M58" s="121">
        <v>67</v>
      </c>
      <c r="N58" s="36">
        <v>12.3</v>
      </c>
      <c r="O58" s="1">
        <v>3</v>
      </c>
      <c r="P58" s="36" t="s">
        <v>1318</v>
      </c>
      <c r="Q58" s="36">
        <v>54</v>
      </c>
      <c r="R58" s="36" t="s">
        <v>1351</v>
      </c>
      <c r="S58" s="45" t="s">
        <v>1213</v>
      </c>
      <c r="T58" s="113" t="s">
        <v>1802</v>
      </c>
      <c r="U58" s="113" t="s">
        <v>1788</v>
      </c>
      <c r="V58" s="9" t="s">
        <v>1087</v>
      </c>
      <c r="W58" s="9" t="s">
        <v>153</v>
      </c>
      <c r="X58" s="9" t="s">
        <v>1603</v>
      </c>
      <c r="Y58" s="9">
        <v>4</v>
      </c>
      <c r="Z58" s="65" t="s">
        <v>408</v>
      </c>
      <c r="AA58" s="64" t="s">
        <v>170</v>
      </c>
      <c r="AB58" s="9" t="s">
        <v>1498</v>
      </c>
      <c r="AC58" s="9">
        <v>10</v>
      </c>
      <c r="AD58" s="65" t="s">
        <v>500</v>
      </c>
      <c r="AE58" s="64" t="s">
        <v>153</v>
      </c>
      <c r="AF58" s="9" t="s">
        <v>1650</v>
      </c>
      <c r="AG58" s="9">
        <v>4</v>
      </c>
      <c r="AH58" s="65" t="s">
        <v>432</v>
      </c>
      <c r="AI58" s="64" t="s">
        <v>153</v>
      </c>
      <c r="AJ58" s="9" t="s">
        <v>1676</v>
      </c>
      <c r="AK58" s="9">
        <v>4</v>
      </c>
      <c r="AL58" s="65" t="s">
        <v>435</v>
      </c>
      <c r="AX58" s="63"/>
    </row>
    <row r="59" spans="2:50" ht="20.25">
      <c r="B59" s="2">
        <v>58</v>
      </c>
      <c r="D59" s="57" t="s">
        <v>1097</v>
      </c>
      <c r="E59" s="137">
        <v>72</v>
      </c>
      <c r="F59" s="57" t="s">
        <v>247</v>
      </c>
      <c r="G59" s="57" t="s">
        <v>1362</v>
      </c>
      <c r="I59" s="57">
        <v>70</v>
      </c>
      <c r="J59" s="57">
        <v>70</v>
      </c>
      <c r="L59" s="113" t="s">
        <v>1822</v>
      </c>
      <c r="M59" s="121">
        <v>68</v>
      </c>
      <c r="N59" s="36">
        <v>4.5</v>
      </c>
      <c r="O59" s="1">
        <v>3</v>
      </c>
      <c r="P59" s="36" t="s">
        <v>1318</v>
      </c>
      <c r="Q59" s="36">
        <v>140</v>
      </c>
      <c r="R59" s="36" t="s">
        <v>1363</v>
      </c>
      <c r="S59" s="45" t="s">
        <v>1214</v>
      </c>
      <c r="T59" s="113" t="s">
        <v>1804</v>
      </c>
      <c r="U59" s="113" t="s">
        <v>1788</v>
      </c>
      <c r="V59" s="9" t="s">
        <v>1097</v>
      </c>
      <c r="W59" s="9" t="s">
        <v>141</v>
      </c>
      <c r="X59" s="9" t="s">
        <v>1445</v>
      </c>
      <c r="Y59" s="9">
        <v>3</v>
      </c>
      <c r="Z59" s="65" t="s">
        <v>346</v>
      </c>
      <c r="AA59" s="64" t="s">
        <v>172</v>
      </c>
      <c r="AB59" s="9" t="s">
        <v>1680</v>
      </c>
      <c r="AC59" s="9">
        <v>4</v>
      </c>
      <c r="AD59" s="65" t="s">
        <v>437</v>
      </c>
      <c r="AX59" s="63"/>
    </row>
    <row r="60" spans="2:50" ht="20.25">
      <c r="B60" s="2">
        <v>59</v>
      </c>
      <c r="D60" s="57" t="s">
        <v>1109</v>
      </c>
      <c r="E60" s="137">
        <v>84</v>
      </c>
      <c r="F60" s="57" t="s">
        <v>259</v>
      </c>
      <c r="G60" s="57" t="s">
        <v>1300</v>
      </c>
      <c r="I60" s="57">
        <v>30</v>
      </c>
      <c r="J60" s="57">
        <v>30</v>
      </c>
      <c r="L60" s="113" t="s">
        <v>1831</v>
      </c>
      <c r="M60" s="121">
        <v>68</v>
      </c>
      <c r="N60" s="36">
        <v>88.8</v>
      </c>
      <c r="O60" s="1">
        <v>1</v>
      </c>
      <c r="P60" s="36" t="s">
        <v>1317</v>
      </c>
      <c r="Q60" s="36">
        <v>30</v>
      </c>
      <c r="R60" s="36" t="s">
        <v>1371</v>
      </c>
      <c r="S60" s="45" t="s">
        <v>1215</v>
      </c>
      <c r="T60" s="113"/>
      <c r="U60" s="113" t="s">
        <v>1789</v>
      </c>
      <c r="V60" s="9" t="s">
        <v>1109</v>
      </c>
      <c r="W60" s="9" t="s">
        <v>57</v>
      </c>
      <c r="X60" s="9" t="s">
        <v>1631</v>
      </c>
      <c r="Y60" s="9">
        <v>7</v>
      </c>
      <c r="Z60" s="65" t="s">
        <v>613</v>
      </c>
      <c r="AX60" s="63"/>
    </row>
    <row r="61" spans="2:26" ht="20.25">
      <c r="B61" s="2">
        <v>60</v>
      </c>
      <c r="D61" s="57" t="s">
        <v>1014</v>
      </c>
      <c r="F61" s="57" t="s">
        <v>1013</v>
      </c>
      <c r="V61" s="9" t="s">
        <v>1014</v>
      </c>
      <c r="W61" s="9" t="s">
        <v>315</v>
      </c>
      <c r="X61" s="11" t="s">
        <v>1437</v>
      </c>
      <c r="Y61" s="9">
        <v>7</v>
      </c>
      <c r="Z61" s="67" t="s">
        <v>633</v>
      </c>
    </row>
    <row r="62" spans="2:26" ht="20.25">
      <c r="B62" s="2">
        <v>61</v>
      </c>
      <c r="D62" s="57" t="s">
        <v>413</v>
      </c>
      <c r="F62" s="53"/>
      <c r="V62" s="9" t="s">
        <v>413</v>
      </c>
      <c r="W62" s="9" t="s">
        <v>413</v>
      </c>
      <c r="X62" s="11" t="s">
        <v>1457</v>
      </c>
      <c r="Y62" s="9">
        <v>6</v>
      </c>
      <c r="Z62" s="65" t="s">
        <v>567</v>
      </c>
    </row>
    <row r="63" spans="2:26" ht="20.25">
      <c r="B63" s="2">
        <v>62</v>
      </c>
      <c r="D63" s="57" t="s">
        <v>462</v>
      </c>
      <c r="F63" s="53"/>
      <c r="V63" s="9" t="s">
        <v>864</v>
      </c>
      <c r="W63" s="9" t="s">
        <v>864</v>
      </c>
      <c r="X63" s="11" t="s">
        <v>1460</v>
      </c>
      <c r="Y63" s="9">
        <v>3</v>
      </c>
      <c r="Z63" s="65" t="s">
        <v>348</v>
      </c>
    </row>
    <row r="64" spans="2:26" ht="20.25">
      <c r="B64" s="2">
        <v>63</v>
      </c>
      <c r="D64" s="57" t="s">
        <v>425</v>
      </c>
      <c r="F64" s="53"/>
      <c r="V64" s="9" t="s">
        <v>425</v>
      </c>
      <c r="W64" s="9" t="s">
        <v>425</v>
      </c>
      <c r="X64" s="11" t="s">
        <v>1601</v>
      </c>
      <c r="Y64" s="9">
        <v>7</v>
      </c>
      <c r="Z64" s="65" t="s">
        <v>608</v>
      </c>
    </row>
    <row r="65" spans="2:50" ht="20.25">
      <c r="B65" s="2">
        <v>64</v>
      </c>
      <c r="D65" s="57" t="s">
        <v>1142</v>
      </c>
      <c r="E65" s="137">
        <v>117</v>
      </c>
      <c r="F65" s="57" t="s">
        <v>292</v>
      </c>
      <c r="G65" s="57" t="s">
        <v>1291</v>
      </c>
      <c r="I65" s="57">
        <v>30</v>
      </c>
      <c r="J65" s="57">
        <v>30</v>
      </c>
      <c r="L65" s="113" t="s">
        <v>1822</v>
      </c>
      <c r="M65" s="121">
        <v>66</v>
      </c>
      <c r="N65" s="36">
        <v>10.5</v>
      </c>
      <c r="O65" s="1">
        <v>3</v>
      </c>
      <c r="P65" s="36" t="s">
        <v>1318</v>
      </c>
      <c r="Q65" s="36">
        <v>60</v>
      </c>
      <c r="R65" s="36" t="s">
        <v>1336</v>
      </c>
      <c r="S65" s="45" t="s">
        <v>1213</v>
      </c>
      <c r="T65" s="113" t="s">
        <v>1798</v>
      </c>
      <c r="U65" s="113" t="s">
        <v>1788</v>
      </c>
      <c r="V65" s="9" t="s">
        <v>1142</v>
      </c>
      <c r="W65" s="9" t="s">
        <v>86</v>
      </c>
      <c r="X65" s="9" t="s">
        <v>1640</v>
      </c>
      <c r="Y65" s="9">
        <v>10</v>
      </c>
      <c r="Z65" s="65" t="s">
        <v>518</v>
      </c>
      <c r="AX65" s="63"/>
    </row>
    <row r="66" spans="2:26" ht="20.25">
      <c r="B66" s="2">
        <v>65</v>
      </c>
      <c r="D66" s="57" t="s">
        <v>415</v>
      </c>
      <c r="F66" s="53"/>
      <c r="V66" s="9" t="s">
        <v>415</v>
      </c>
      <c r="W66" s="9" t="s">
        <v>415</v>
      </c>
      <c r="X66" s="11" t="s">
        <v>1612</v>
      </c>
      <c r="Y66" s="9">
        <v>7</v>
      </c>
      <c r="Z66" s="65" t="s">
        <v>610</v>
      </c>
    </row>
    <row r="67" spans="2:26" ht="20.25">
      <c r="B67" s="2">
        <v>66</v>
      </c>
      <c r="D67" s="57" t="s">
        <v>416</v>
      </c>
      <c r="F67" s="53"/>
      <c r="V67" s="9" t="s">
        <v>416</v>
      </c>
      <c r="W67" s="9" t="s">
        <v>416</v>
      </c>
      <c r="X67" s="11" t="s">
        <v>1607</v>
      </c>
      <c r="Y67" s="9">
        <v>7</v>
      </c>
      <c r="Z67" s="65" t="s">
        <v>609</v>
      </c>
    </row>
    <row r="68" spans="2:26" ht="20.25">
      <c r="B68" s="2">
        <v>67</v>
      </c>
      <c r="D68" s="57" t="s">
        <v>414</v>
      </c>
      <c r="F68" s="53"/>
      <c r="V68" s="9" t="s">
        <v>414</v>
      </c>
      <c r="W68" s="9" t="s">
        <v>414</v>
      </c>
      <c r="X68" s="11" t="s">
        <v>1594</v>
      </c>
      <c r="Y68" s="9">
        <v>7</v>
      </c>
      <c r="Z68" s="65" t="s">
        <v>607</v>
      </c>
    </row>
    <row r="69" spans="2:26" ht="20.25">
      <c r="B69" s="2">
        <v>68</v>
      </c>
      <c r="D69" s="57" t="s">
        <v>426</v>
      </c>
      <c r="F69" s="53"/>
      <c r="V69" s="9" t="s">
        <v>426</v>
      </c>
      <c r="W69" s="9" t="s">
        <v>426</v>
      </c>
      <c r="X69" s="11" t="s">
        <v>1449</v>
      </c>
      <c r="Y69" s="9">
        <v>6</v>
      </c>
      <c r="Z69" s="65" t="s">
        <v>566</v>
      </c>
    </row>
    <row r="70" spans="2:26" ht="20.25">
      <c r="B70" s="2">
        <v>69</v>
      </c>
      <c r="D70" s="57" t="s">
        <v>418</v>
      </c>
      <c r="F70" s="53"/>
      <c r="V70" s="9" t="s">
        <v>418</v>
      </c>
      <c r="W70" s="9" t="s">
        <v>418</v>
      </c>
      <c r="X70" s="11" t="s">
        <v>1442</v>
      </c>
      <c r="Y70" s="9">
        <v>6</v>
      </c>
      <c r="Z70" s="65" t="s">
        <v>565</v>
      </c>
    </row>
    <row r="71" spans="2:26" ht="20.25">
      <c r="B71" s="2">
        <v>70</v>
      </c>
      <c r="D71" s="57" t="s">
        <v>420</v>
      </c>
      <c r="F71" s="53"/>
      <c r="V71" s="9" t="s">
        <v>420</v>
      </c>
      <c r="W71" s="9" t="s">
        <v>420</v>
      </c>
      <c r="X71" s="11" t="s">
        <v>1426</v>
      </c>
      <c r="Y71" s="9">
        <v>6</v>
      </c>
      <c r="Z71" s="65" t="s">
        <v>562</v>
      </c>
    </row>
    <row r="72" spans="2:26" ht="20.25">
      <c r="B72" s="2">
        <v>71</v>
      </c>
      <c r="D72" s="57" t="s">
        <v>419</v>
      </c>
      <c r="F72" s="53"/>
      <c r="V72" s="9" t="s">
        <v>419</v>
      </c>
      <c r="W72" s="9" t="s">
        <v>419</v>
      </c>
      <c r="X72" s="11" t="s">
        <v>1618</v>
      </c>
      <c r="Y72" s="9">
        <v>7</v>
      </c>
      <c r="Z72" s="65" t="s">
        <v>611</v>
      </c>
    </row>
    <row r="73" spans="2:26" ht="20.25">
      <c r="B73" s="2">
        <v>72</v>
      </c>
      <c r="D73" s="57" t="s">
        <v>422</v>
      </c>
      <c r="F73" s="53"/>
      <c r="V73" s="9" t="s">
        <v>422</v>
      </c>
      <c r="W73" s="9" t="s">
        <v>422</v>
      </c>
      <c r="X73" s="11" t="s">
        <v>1436</v>
      </c>
      <c r="Y73" s="9">
        <v>6</v>
      </c>
      <c r="Z73" s="65" t="s">
        <v>564</v>
      </c>
    </row>
    <row r="74" spans="2:26" ht="20.25">
      <c r="B74" s="2">
        <v>73</v>
      </c>
      <c r="D74" s="57" t="s">
        <v>423</v>
      </c>
      <c r="F74" s="53"/>
      <c r="V74" s="9" t="s">
        <v>423</v>
      </c>
      <c r="W74" s="9" t="s">
        <v>423</v>
      </c>
      <c r="X74" s="11" t="s">
        <v>1420</v>
      </c>
      <c r="Y74" s="9">
        <v>6</v>
      </c>
      <c r="Z74" s="65" t="s">
        <v>561</v>
      </c>
    </row>
    <row r="75" spans="2:26" ht="20.25">
      <c r="B75" s="2">
        <v>74</v>
      </c>
      <c r="D75" s="57" t="s">
        <v>424</v>
      </c>
      <c r="F75" s="53"/>
      <c r="V75" s="9" t="s">
        <v>424</v>
      </c>
      <c r="W75" s="9" t="s">
        <v>424</v>
      </c>
      <c r="X75" s="11" t="s">
        <v>1588</v>
      </c>
      <c r="Y75" s="9">
        <v>7</v>
      </c>
      <c r="Z75" s="65" t="s">
        <v>606</v>
      </c>
    </row>
    <row r="76" spans="2:26" ht="20.25">
      <c r="B76" s="2">
        <v>75</v>
      </c>
      <c r="C76" s="36"/>
      <c r="D76" s="57" t="s">
        <v>421</v>
      </c>
      <c r="F76" s="53"/>
      <c r="V76" s="9" t="s">
        <v>421</v>
      </c>
      <c r="W76" s="9" t="s">
        <v>421</v>
      </c>
      <c r="X76" s="11" t="s">
        <v>1430</v>
      </c>
      <c r="Y76" s="9">
        <v>6</v>
      </c>
      <c r="Z76" s="65" t="s">
        <v>563</v>
      </c>
    </row>
    <row r="77" spans="2:26" ht="20.25">
      <c r="B77" s="2">
        <v>76</v>
      </c>
      <c r="D77" s="57" t="s">
        <v>417</v>
      </c>
      <c r="F77" s="53"/>
      <c r="V77" s="9" t="s">
        <v>417</v>
      </c>
      <c r="W77" s="9" t="s">
        <v>417</v>
      </c>
      <c r="X77" s="11" t="s">
        <v>1415</v>
      </c>
      <c r="Y77" s="9">
        <v>6</v>
      </c>
      <c r="Z77" s="65" t="s">
        <v>560</v>
      </c>
    </row>
    <row r="78" spans="2:26" ht="20.25">
      <c r="B78" s="2">
        <v>77</v>
      </c>
      <c r="D78" s="57" t="s">
        <v>427</v>
      </c>
      <c r="F78" s="11"/>
      <c r="V78" s="9" t="s">
        <v>427</v>
      </c>
      <c r="W78" s="9" t="s">
        <v>427</v>
      </c>
      <c r="X78" s="11" t="s">
        <v>1582</v>
      </c>
      <c r="Y78" s="9">
        <v>7</v>
      </c>
      <c r="Z78" s="65" t="s">
        <v>605</v>
      </c>
    </row>
    <row r="79" spans="2:26" ht="20.25">
      <c r="B79" s="2">
        <v>78</v>
      </c>
      <c r="C79" s="36" t="s">
        <v>1694</v>
      </c>
      <c r="D79" s="57" t="s">
        <v>1012</v>
      </c>
      <c r="F79" s="57" t="s">
        <v>1011</v>
      </c>
      <c r="V79" s="9" t="s">
        <v>1012</v>
      </c>
      <c r="W79" s="9" t="s">
        <v>314</v>
      </c>
      <c r="X79" s="11" t="s">
        <v>1509</v>
      </c>
      <c r="Y79" s="9">
        <v>7</v>
      </c>
      <c r="Z79" s="66" t="s">
        <v>603</v>
      </c>
    </row>
    <row r="80" spans="2:50" ht="20.25">
      <c r="B80" s="2">
        <v>79</v>
      </c>
      <c r="C80" s="36" t="s">
        <v>1694</v>
      </c>
      <c r="D80" s="57" t="s">
        <v>1138</v>
      </c>
      <c r="E80" s="137">
        <v>113</v>
      </c>
      <c r="F80" s="57" t="s">
        <v>288</v>
      </c>
      <c r="G80" s="57" t="s">
        <v>1398</v>
      </c>
      <c r="I80" s="57">
        <v>60</v>
      </c>
      <c r="J80" s="57">
        <v>60</v>
      </c>
      <c r="L80" s="113" t="s">
        <v>1822</v>
      </c>
      <c r="M80" s="121">
        <v>72</v>
      </c>
      <c r="N80" s="36">
        <v>49.2</v>
      </c>
      <c r="O80" s="1">
        <v>1</v>
      </c>
      <c r="P80" s="36" t="s">
        <v>1318</v>
      </c>
      <c r="Q80" s="36">
        <v>50</v>
      </c>
      <c r="R80" s="36" t="s">
        <v>1336</v>
      </c>
      <c r="S80" s="45" t="s">
        <v>1213</v>
      </c>
      <c r="T80" s="113"/>
      <c r="U80" s="113" t="s">
        <v>1789</v>
      </c>
      <c r="V80" s="9" t="s">
        <v>1138</v>
      </c>
      <c r="W80" s="9" t="s">
        <v>82</v>
      </c>
      <c r="X80" s="9" t="s">
        <v>1633</v>
      </c>
      <c r="Y80" s="9">
        <v>4</v>
      </c>
      <c r="Z80" s="65" t="s">
        <v>428</v>
      </c>
      <c r="AX80" s="63"/>
    </row>
    <row r="81" spans="2:50" ht="20.25">
      <c r="B81" s="2">
        <v>80</v>
      </c>
      <c r="D81" s="57" t="s">
        <v>1090</v>
      </c>
      <c r="E81" s="137">
        <v>65</v>
      </c>
      <c r="F81" s="57" t="s">
        <v>240</v>
      </c>
      <c r="G81" s="57" t="s">
        <v>1355</v>
      </c>
      <c r="I81" s="57">
        <v>70</v>
      </c>
      <c r="J81" s="57">
        <v>70</v>
      </c>
      <c r="L81" s="113" t="s">
        <v>1822</v>
      </c>
      <c r="M81" s="121">
        <v>66</v>
      </c>
      <c r="N81" s="36">
        <v>57.6</v>
      </c>
      <c r="O81" s="1">
        <v>1</v>
      </c>
      <c r="P81" s="36" t="s">
        <v>1317</v>
      </c>
      <c r="Q81" s="36">
        <v>75</v>
      </c>
      <c r="R81" s="36" t="s">
        <v>1338</v>
      </c>
      <c r="S81" s="45" t="s">
        <v>1211</v>
      </c>
      <c r="T81" s="113"/>
      <c r="U81" s="113" t="s">
        <v>1789</v>
      </c>
      <c r="V81" s="9" t="s">
        <v>1090</v>
      </c>
      <c r="W81" s="9" t="s">
        <v>39</v>
      </c>
      <c r="X81" s="9" t="s">
        <v>1620</v>
      </c>
      <c r="Y81" s="9">
        <v>4</v>
      </c>
      <c r="Z81" s="65" t="s">
        <v>411</v>
      </c>
      <c r="AX81" s="63"/>
    </row>
    <row r="82" spans="2:26" ht="20.25">
      <c r="B82" s="2">
        <v>81</v>
      </c>
      <c r="D82" s="57" t="s">
        <v>1008</v>
      </c>
      <c r="F82" s="57" t="s">
        <v>1007</v>
      </c>
      <c r="V82" s="9" t="s">
        <v>1008</v>
      </c>
      <c r="W82" s="9" t="s">
        <v>312</v>
      </c>
      <c r="X82" s="11" t="s">
        <v>1494</v>
      </c>
      <c r="Y82" s="9">
        <v>7</v>
      </c>
      <c r="Z82" s="66" t="s">
        <v>601</v>
      </c>
    </row>
    <row r="83" spans="2:50" ht="20.25">
      <c r="B83" s="2">
        <v>82</v>
      </c>
      <c r="D83" s="57" t="s">
        <v>1086</v>
      </c>
      <c r="E83" s="137">
        <v>61</v>
      </c>
      <c r="F83" s="57" t="s">
        <v>236</v>
      </c>
      <c r="G83" s="57" t="s">
        <v>1292</v>
      </c>
      <c r="I83" s="57">
        <v>40</v>
      </c>
      <c r="J83" s="57">
        <v>40</v>
      </c>
      <c r="L83" s="113" t="s">
        <v>1822</v>
      </c>
      <c r="M83" s="121">
        <v>79</v>
      </c>
      <c r="N83" s="36">
        <v>44.8</v>
      </c>
      <c r="O83" s="1">
        <v>1</v>
      </c>
      <c r="P83" s="36" t="s">
        <v>1318</v>
      </c>
      <c r="Q83" s="36">
        <v>50</v>
      </c>
      <c r="R83" s="36" t="s">
        <v>1336</v>
      </c>
      <c r="S83" s="45" t="s">
        <v>1213</v>
      </c>
      <c r="T83" s="113"/>
      <c r="U83" s="113" t="s">
        <v>1789</v>
      </c>
      <c r="V83" s="9" t="s">
        <v>1086</v>
      </c>
      <c r="W83" s="9" t="s">
        <v>152</v>
      </c>
      <c r="X83" s="9" t="s">
        <v>1596</v>
      </c>
      <c r="Y83" s="9">
        <v>4</v>
      </c>
      <c r="Z83" s="65" t="s">
        <v>407</v>
      </c>
      <c r="AA83" s="64" t="s">
        <v>152</v>
      </c>
      <c r="AB83" s="9" t="s">
        <v>1674</v>
      </c>
      <c r="AC83" s="9">
        <v>4</v>
      </c>
      <c r="AD83" s="65" t="s">
        <v>434</v>
      </c>
      <c r="AE83" s="64" t="s">
        <v>152</v>
      </c>
      <c r="AF83" s="9" t="s">
        <v>1647</v>
      </c>
      <c r="AG83" s="9">
        <v>4</v>
      </c>
      <c r="AH83" s="65" t="s">
        <v>431</v>
      </c>
      <c r="AX83" s="63"/>
    </row>
    <row r="84" spans="2:50" ht="20.25">
      <c r="B84" s="2">
        <v>83</v>
      </c>
      <c r="D84" s="57" t="s">
        <v>1081</v>
      </c>
      <c r="E84" s="137">
        <v>56</v>
      </c>
      <c r="F84" s="57" t="s">
        <v>231</v>
      </c>
      <c r="G84" s="57" t="s">
        <v>1335</v>
      </c>
      <c r="I84" s="57">
        <v>70</v>
      </c>
      <c r="J84" s="57">
        <v>70</v>
      </c>
      <c r="L84" s="113" t="s">
        <v>1822</v>
      </c>
      <c r="M84" s="121">
        <v>49</v>
      </c>
      <c r="N84" s="36">
        <v>71.1</v>
      </c>
      <c r="O84" s="1">
        <v>1</v>
      </c>
      <c r="P84" s="36" t="s">
        <v>1318</v>
      </c>
      <c r="Q84" s="36">
        <v>32</v>
      </c>
      <c r="R84" s="36" t="s">
        <v>1338</v>
      </c>
      <c r="S84" s="45" t="s">
        <v>1211</v>
      </c>
      <c r="T84" s="113"/>
      <c r="U84" s="113" t="s">
        <v>1789</v>
      </c>
      <c r="V84" s="9" t="s">
        <v>1081</v>
      </c>
      <c r="W84" s="9" t="s">
        <v>34</v>
      </c>
      <c r="X84" s="9" t="s">
        <v>1565</v>
      </c>
      <c r="Y84" s="9">
        <v>4</v>
      </c>
      <c r="Z84" s="65" t="s">
        <v>402</v>
      </c>
      <c r="AX84" s="63"/>
    </row>
    <row r="85" spans="2:50" ht="20.25">
      <c r="B85" s="2">
        <v>84</v>
      </c>
      <c r="D85" s="57" t="s">
        <v>1089</v>
      </c>
      <c r="E85" s="137">
        <v>64</v>
      </c>
      <c r="F85" s="57" t="s">
        <v>239</v>
      </c>
      <c r="G85" s="57" t="s">
        <v>1300</v>
      </c>
      <c r="H85" s="57" t="s">
        <v>1232</v>
      </c>
      <c r="I85" s="57">
        <v>70</v>
      </c>
      <c r="J85" s="57">
        <v>70</v>
      </c>
      <c r="L85" s="113" t="s">
        <v>1824</v>
      </c>
      <c r="M85" s="121">
        <v>61</v>
      </c>
      <c r="N85" s="36">
        <v>21</v>
      </c>
      <c r="O85" s="1" t="s">
        <v>1257</v>
      </c>
      <c r="P85" s="36" t="s">
        <v>1318</v>
      </c>
      <c r="Q85" s="36">
        <v>50</v>
      </c>
      <c r="R85" s="36" t="s">
        <v>1354</v>
      </c>
      <c r="S85" s="45" t="s">
        <v>1213</v>
      </c>
      <c r="T85" s="113"/>
      <c r="U85" s="113" t="s">
        <v>1788</v>
      </c>
      <c r="V85" s="9" t="s">
        <v>1089</v>
      </c>
      <c r="W85" s="9" t="s">
        <v>154</v>
      </c>
      <c r="X85" s="9" t="s">
        <v>1614</v>
      </c>
      <c r="Y85" s="9">
        <v>4</v>
      </c>
      <c r="Z85" s="65" t="s">
        <v>410</v>
      </c>
      <c r="AA85" s="64" t="s">
        <v>154</v>
      </c>
      <c r="AB85" s="9" t="s">
        <v>1654</v>
      </c>
      <c r="AC85" s="9">
        <v>4</v>
      </c>
      <c r="AD85" s="65" t="s">
        <v>433</v>
      </c>
      <c r="AX85" s="63"/>
    </row>
    <row r="86" spans="2:26" ht="20.25">
      <c r="B86" s="2">
        <v>85</v>
      </c>
      <c r="D86" s="57" t="s">
        <v>1021</v>
      </c>
      <c r="F86" s="57" t="s">
        <v>1020</v>
      </c>
      <c r="V86" s="9" t="s">
        <v>1021</v>
      </c>
      <c r="W86" s="9" t="s">
        <v>319</v>
      </c>
      <c r="X86" s="11" t="s">
        <v>1458</v>
      </c>
      <c r="Y86" s="9">
        <v>7</v>
      </c>
      <c r="Z86" s="66" t="s">
        <v>597</v>
      </c>
    </row>
    <row r="87" spans="2:50" ht="20.25">
      <c r="B87" s="2">
        <v>86</v>
      </c>
      <c r="D87" s="57" t="s">
        <v>1140</v>
      </c>
      <c r="E87" s="137">
        <v>115</v>
      </c>
      <c r="F87" s="57" t="s">
        <v>290</v>
      </c>
      <c r="G87" s="57" t="s">
        <v>1294</v>
      </c>
      <c r="I87" s="57">
        <v>70</v>
      </c>
      <c r="J87" s="57">
        <v>70</v>
      </c>
      <c r="K87" s="57">
        <v>45</v>
      </c>
      <c r="L87" s="113" t="s">
        <v>1830</v>
      </c>
      <c r="M87" s="121">
        <v>54</v>
      </c>
      <c r="N87" s="36">
        <v>6.4</v>
      </c>
      <c r="O87" s="1">
        <v>4</v>
      </c>
      <c r="P87" s="36" t="s">
        <v>1317</v>
      </c>
      <c r="Q87" s="36">
        <v>0</v>
      </c>
      <c r="R87" s="36" t="s">
        <v>1399</v>
      </c>
      <c r="S87" s="45" t="s">
        <v>1213</v>
      </c>
      <c r="T87" s="113"/>
      <c r="U87" s="113" t="s">
        <v>1788</v>
      </c>
      <c r="V87" s="9" t="s">
        <v>1140</v>
      </c>
      <c r="W87" s="9" t="s">
        <v>84</v>
      </c>
      <c r="X87" s="9" t="s">
        <v>1643</v>
      </c>
      <c r="Y87" s="9">
        <v>4</v>
      </c>
      <c r="Z87" s="65" t="s">
        <v>430</v>
      </c>
      <c r="AX87" s="63"/>
    </row>
    <row r="88" spans="2:50" ht="20.25">
      <c r="B88" s="2">
        <v>87</v>
      </c>
      <c r="D88" s="57" t="s">
        <v>1091</v>
      </c>
      <c r="E88" s="137">
        <v>66</v>
      </c>
      <c r="F88" s="57" t="s">
        <v>241</v>
      </c>
      <c r="G88" s="57" t="s">
        <v>1259</v>
      </c>
      <c r="I88" s="57">
        <v>80</v>
      </c>
      <c r="J88" s="57">
        <v>80</v>
      </c>
      <c r="L88" s="113" t="s">
        <v>1830</v>
      </c>
      <c r="M88" s="121">
        <v>63</v>
      </c>
      <c r="N88" s="36">
        <v>16.6</v>
      </c>
      <c r="O88" s="1">
        <v>4</v>
      </c>
      <c r="P88" s="36" t="s">
        <v>1317</v>
      </c>
      <c r="Q88" s="36">
        <v>10</v>
      </c>
      <c r="R88" s="36" t="s">
        <v>1356</v>
      </c>
      <c r="S88" s="45" t="s">
        <v>1216</v>
      </c>
      <c r="T88" s="113"/>
      <c r="U88" s="113" t="s">
        <v>1788</v>
      </c>
      <c r="V88" s="9" t="s">
        <v>1091</v>
      </c>
      <c r="W88" s="9" t="s">
        <v>155</v>
      </c>
      <c r="X88" s="9" t="s">
        <v>1506</v>
      </c>
      <c r="Y88" s="9">
        <v>10</v>
      </c>
      <c r="Z88" s="65" t="s">
        <v>501</v>
      </c>
      <c r="AA88" s="64" t="s">
        <v>155</v>
      </c>
      <c r="AB88" s="9" t="s">
        <v>1463</v>
      </c>
      <c r="AC88" s="9">
        <v>6</v>
      </c>
      <c r="AD88" s="65" t="s">
        <v>568</v>
      </c>
      <c r="AX88" s="63"/>
    </row>
    <row r="89" spans="2:50" ht="20.25">
      <c r="B89" s="2">
        <v>88</v>
      </c>
      <c r="D89" s="57" t="s">
        <v>1063</v>
      </c>
      <c r="E89" s="137">
        <v>38</v>
      </c>
      <c r="F89" s="57" t="s">
        <v>213</v>
      </c>
      <c r="G89" s="57" t="s">
        <v>1327</v>
      </c>
      <c r="I89" s="57">
        <v>30</v>
      </c>
      <c r="J89" s="57">
        <v>30</v>
      </c>
      <c r="L89" s="113" t="s">
        <v>1822</v>
      </c>
      <c r="M89" s="121">
        <v>56</v>
      </c>
      <c r="N89" s="36">
        <v>59.3</v>
      </c>
      <c r="O89" s="1">
        <v>1</v>
      </c>
      <c r="P89" s="36" t="s">
        <v>1318</v>
      </c>
      <c r="Q89" s="36">
        <v>60</v>
      </c>
      <c r="R89" s="36" t="s">
        <v>1298</v>
      </c>
      <c r="S89" s="45" t="s">
        <v>1211</v>
      </c>
      <c r="T89" s="113"/>
      <c r="U89" s="113" t="s">
        <v>1789</v>
      </c>
      <c r="V89" s="9" t="s">
        <v>1063</v>
      </c>
      <c r="W89" s="9" t="s">
        <v>20</v>
      </c>
      <c r="X89" s="9" t="s">
        <v>1446</v>
      </c>
      <c r="Y89" s="9">
        <v>4</v>
      </c>
      <c r="Z89" s="65" t="s">
        <v>384</v>
      </c>
      <c r="AX89" s="63"/>
    </row>
    <row r="90" spans="2:50" ht="20.25">
      <c r="B90" s="2">
        <v>89</v>
      </c>
      <c r="D90" s="57" t="s">
        <v>1085</v>
      </c>
      <c r="E90" s="137">
        <v>60</v>
      </c>
      <c r="F90" s="57" t="s">
        <v>235</v>
      </c>
      <c r="G90" s="57" t="s">
        <v>1291</v>
      </c>
      <c r="I90" s="57">
        <v>60</v>
      </c>
      <c r="J90" s="57">
        <v>60</v>
      </c>
      <c r="L90" s="113" t="s">
        <v>1822</v>
      </c>
      <c r="M90" s="121">
        <v>56</v>
      </c>
      <c r="N90" s="36">
        <v>59.2</v>
      </c>
      <c r="O90" s="1">
        <v>2</v>
      </c>
      <c r="P90" s="36" t="s">
        <v>1318</v>
      </c>
      <c r="Q90" s="36">
        <v>40</v>
      </c>
      <c r="R90" s="36" t="s">
        <v>1350</v>
      </c>
      <c r="S90" s="45" t="s">
        <v>1210</v>
      </c>
      <c r="T90" s="113" t="s">
        <v>1798</v>
      </c>
      <c r="U90" s="113" t="s">
        <v>1789</v>
      </c>
      <c r="V90" s="9" t="s">
        <v>1085</v>
      </c>
      <c r="W90" s="9" t="s">
        <v>37</v>
      </c>
      <c r="X90" s="9" t="s">
        <v>1590</v>
      </c>
      <c r="Y90" s="9">
        <v>4</v>
      </c>
      <c r="Z90" s="65" t="s">
        <v>406</v>
      </c>
      <c r="AX90" s="63"/>
    </row>
    <row r="91" spans="2:50" ht="20.25">
      <c r="B91" s="2">
        <v>90</v>
      </c>
      <c r="D91" s="57" t="s">
        <v>1050</v>
      </c>
      <c r="E91" s="137">
        <v>25</v>
      </c>
      <c r="F91" s="57" t="s">
        <v>999</v>
      </c>
      <c r="G91" s="57" t="s">
        <v>1304</v>
      </c>
      <c r="H91" s="57" t="s">
        <v>1246</v>
      </c>
      <c r="I91" s="57">
        <v>50</v>
      </c>
      <c r="J91" s="57">
        <v>0</v>
      </c>
      <c r="K91" s="57">
        <v>50</v>
      </c>
      <c r="L91" s="113" t="s">
        <v>1820</v>
      </c>
      <c r="M91" s="121">
        <v>59.446575342465756</v>
      </c>
      <c r="N91" s="36">
        <v>2.8</v>
      </c>
      <c r="O91" s="1">
        <v>4</v>
      </c>
      <c r="P91" s="36" t="s">
        <v>1254</v>
      </c>
      <c r="Q91" s="36">
        <v>100</v>
      </c>
      <c r="R91" s="36" t="s">
        <v>1305</v>
      </c>
      <c r="S91" s="45" t="s">
        <v>1214</v>
      </c>
      <c r="T91" s="113"/>
      <c r="U91" s="113" t="s">
        <v>1786</v>
      </c>
      <c r="V91" s="9" t="s">
        <v>1050</v>
      </c>
      <c r="W91" s="9" t="s">
        <v>1303</v>
      </c>
      <c r="X91" s="9" t="s">
        <v>1532</v>
      </c>
      <c r="Y91" s="9">
        <v>1</v>
      </c>
      <c r="Z91" s="65" t="s">
        <v>334</v>
      </c>
      <c r="AX91" s="63"/>
    </row>
    <row r="92" spans="2:50" ht="20.25">
      <c r="B92" s="2">
        <v>91</v>
      </c>
      <c r="D92" s="57" t="s">
        <v>1115</v>
      </c>
      <c r="E92" s="137">
        <v>90</v>
      </c>
      <c r="F92" s="57" t="s">
        <v>265</v>
      </c>
      <c r="G92" s="57" t="s">
        <v>1377</v>
      </c>
      <c r="H92" s="57" t="s">
        <v>1219</v>
      </c>
      <c r="I92" s="57">
        <v>30</v>
      </c>
      <c r="J92" s="57">
        <v>30</v>
      </c>
      <c r="L92" s="113" t="s">
        <v>1825</v>
      </c>
      <c r="M92" s="121">
        <v>69</v>
      </c>
      <c r="N92" s="36">
        <v>56.7</v>
      </c>
      <c r="O92" s="1">
        <v>2</v>
      </c>
      <c r="P92" s="36" t="s">
        <v>1317</v>
      </c>
      <c r="Q92" s="36">
        <v>60</v>
      </c>
      <c r="R92" s="36" t="s">
        <v>1353</v>
      </c>
      <c r="S92" s="45" t="s">
        <v>1212</v>
      </c>
      <c r="T92" s="113" t="s">
        <v>1811</v>
      </c>
      <c r="U92" s="113" t="s">
        <v>1789</v>
      </c>
      <c r="V92" s="9" t="s">
        <v>1115</v>
      </c>
      <c r="W92" s="9" t="s">
        <v>64</v>
      </c>
      <c r="X92" s="9" t="s">
        <v>1560</v>
      </c>
      <c r="Y92" s="9">
        <v>10</v>
      </c>
      <c r="Z92" s="65" t="s">
        <v>627</v>
      </c>
      <c r="AX92" s="63"/>
    </row>
    <row r="93" spans="2:50" ht="20.25">
      <c r="B93" s="2">
        <v>92</v>
      </c>
      <c r="C93" s="57" t="s">
        <v>1838</v>
      </c>
      <c r="D93" s="57" t="s">
        <v>1102</v>
      </c>
      <c r="E93" s="137">
        <v>77</v>
      </c>
      <c r="F93" s="57" t="s">
        <v>252</v>
      </c>
      <c r="G93" s="134" t="s">
        <v>1369</v>
      </c>
      <c r="H93" s="134" t="s">
        <v>1234</v>
      </c>
      <c r="I93" s="57">
        <v>90</v>
      </c>
      <c r="J93" s="57">
        <v>90</v>
      </c>
      <c r="L93" s="113" t="s">
        <v>1822</v>
      </c>
      <c r="M93" s="121">
        <v>63</v>
      </c>
      <c r="N93" s="36">
        <v>40.5</v>
      </c>
      <c r="O93" s="1">
        <v>2</v>
      </c>
      <c r="P93" s="36" t="s">
        <v>1317</v>
      </c>
      <c r="Q93" s="36">
        <v>80</v>
      </c>
      <c r="R93" s="36" t="s">
        <v>1338</v>
      </c>
      <c r="S93" s="45" t="s">
        <v>1211</v>
      </c>
      <c r="T93" s="113" t="s">
        <v>1807</v>
      </c>
      <c r="U93" s="113" t="s">
        <v>1789</v>
      </c>
      <c r="V93" s="9" t="s">
        <v>1102</v>
      </c>
      <c r="W93" s="9" t="s">
        <v>142</v>
      </c>
      <c r="X93" s="9" t="s">
        <v>1503</v>
      </c>
      <c r="Y93" s="9">
        <v>3</v>
      </c>
      <c r="Z93" s="65" t="s">
        <v>352</v>
      </c>
      <c r="AA93" s="64" t="s">
        <v>173</v>
      </c>
      <c r="AB93" s="9" t="s">
        <v>1681</v>
      </c>
      <c r="AC93" s="9">
        <v>4</v>
      </c>
      <c r="AD93" s="65" t="s">
        <v>438</v>
      </c>
      <c r="AX93" s="63"/>
    </row>
    <row r="94" spans="2:50" ht="20.25">
      <c r="B94" s="2">
        <v>93</v>
      </c>
      <c r="C94" s="134" t="s">
        <v>1834</v>
      </c>
      <c r="D94" s="57" t="s">
        <v>1151</v>
      </c>
      <c r="E94" s="137">
        <v>126</v>
      </c>
      <c r="F94" s="57" t="s">
        <v>301</v>
      </c>
      <c r="G94" s="134" t="s">
        <v>1408</v>
      </c>
      <c r="H94" s="57" t="s">
        <v>1219</v>
      </c>
      <c r="I94" s="57">
        <v>65</v>
      </c>
      <c r="J94" s="57">
        <v>0</v>
      </c>
      <c r="L94" s="113" t="s">
        <v>1831</v>
      </c>
      <c r="M94" s="121">
        <v>44</v>
      </c>
      <c r="N94" s="36">
        <v>32.6</v>
      </c>
      <c r="O94" s="1">
        <v>3</v>
      </c>
      <c r="P94" s="36" t="s">
        <v>1317</v>
      </c>
      <c r="Q94" s="36">
        <v>0</v>
      </c>
      <c r="R94" s="36" t="s">
        <v>1363</v>
      </c>
      <c r="S94" s="45" t="s">
        <v>1214</v>
      </c>
      <c r="T94" s="113" t="s">
        <v>1795</v>
      </c>
      <c r="U94" s="113" t="s">
        <v>1788</v>
      </c>
      <c r="V94" s="9" t="s">
        <v>1151</v>
      </c>
      <c r="W94" s="9" t="s">
        <v>94</v>
      </c>
      <c r="X94" s="9" t="s">
        <v>1576</v>
      </c>
      <c r="Y94" s="9">
        <v>3</v>
      </c>
      <c r="Z94" s="65" t="s">
        <v>359</v>
      </c>
      <c r="AA94" s="64" t="s">
        <v>95</v>
      </c>
      <c r="AB94" s="9" t="s">
        <v>1583</v>
      </c>
      <c r="AC94" s="9">
        <v>3</v>
      </c>
      <c r="AD94" s="65" t="s">
        <v>360</v>
      </c>
      <c r="AX94" s="63"/>
    </row>
    <row r="95" spans="2:50" ht="20.25">
      <c r="B95" s="2">
        <v>94</v>
      </c>
      <c r="D95" s="57" t="s">
        <v>1027</v>
      </c>
      <c r="E95" s="137">
        <v>2</v>
      </c>
      <c r="F95" s="57" t="s">
        <v>990</v>
      </c>
      <c r="G95" s="57" t="s">
        <v>1259</v>
      </c>
      <c r="I95" s="57">
        <v>80</v>
      </c>
      <c r="J95" s="57">
        <v>80</v>
      </c>
      <c r="L95" s="113" t="s">
        <v>1821</v>
      </c>
      <c r="M95" s="121">
        <v>76.03561643835616</v>
      </c>
      <c r="N95" s="36">
        <v>72.4</v>
      </c>
      <c r="O95" s="1">
        <v>1</v>
      </c>
      <c r="P95" s="36" t="s">
        <v>1258</v>
      </c>
      <c r="Q95" s="36">
        <v>40</v>
      </c>
      <c r="R95" s="36" t="s">
        <v>1260</v>
      </c>
      <c r="S95" s="45" t="s">
        <v>1211</v>
      </c>
      <c r="T95" s="113"/>
      <c r="U95" s="113" t="s">
        <v>1787</v>
      </c>
      <c r="V95" s="9" t="s">
        <v>1027</v>
      </c>
      <c r="W95" s="9" t="s">
        <v>1261</v>
      </c>
      <c r="X95" s="9" t="s">
        <v>1451</v>
      </c>
      <c r="Y95" s="9">
        <v>1</v>
      </c>
      <c r="Z95" s="65" t="s">
        <v>325</v>
      </c>
      <c r="AX95" s="63"/>
    </row>
    <row r="96" spans="2:50" ht="20.25">
      <c r="B96" s="2">
        <v>95</v>
      </c>
      <c r="D96" s="57" t="s">
        <v>1035</v>
      </c>
      <c r="E96" s="137">
        <v>10</v>
      </c>
      <c r="F96" s="57" t="s">
        <v>994</v>
      </c>
      <c r="G96" s="57" t="s">
        <v>1278</v>
      </c>
      <c r="H96" s="57" t="s">
        <v>1219</v>
      </c>
      <c r="I96" s="57">
        <v>80</v>
      </c>
      <c r="J96" s="57">
        <v>70</v>
      </c>
      <c r="K96" s="57">
        <v>80</v>
      </c>
      <c r="L96" s="113" t="s">
        <v>1822</v>
      </c>
      <c r="M96" s="121">
        <v>65.4904109589041</v>
      </c>
      <c r="N96" s="36">
        <v>8.2</v>
      </c>
      <c r="O96" s="1">
        <v>3</v>
      </c>
      <c r="P96" s="36" t="s">
        <v>1258</v>
      </c>
      <c r="Q96" s="36">
        <v>69</v>
      </c>
      <c r="R96" s="36" t="s">
        <v>1279</v>
      </c>
      <c r="S96" s="45" t="s">
        <v>1214</v>
      </c>
      <c r="T96" s="113" t="s">
        <v>1794</v>
      </c>
      <c r="U96" s="113" t="s">
        <v>1786</v>
      </c>
      <c r="V96" s="9" t="s">
        <v>1035</v>
      </c>
      <c r="W96" s="9" t="s">
        <v>1277</v>
      </c>
      <c r="X96" s="9" t="s">
        <v>1495</v>
      </c>
      <c r="Y96" s="9">
        <v>1</v>
      </c>
      <c r="Z96" s="65" t="s">
        <v>331</v>
      </c>
      <c r="AX96" s="63"/>
    </row>
    <row r="97" spans="2:50" ht="20.25">
      <c r="B97" s="2">
        <v>96</v>
      </c>
      <c r="C97" s="57" t="s">
        <v>1834</v>
      </c>
      <c r="D97" s="57" t="s">
        <v>1131</v>
      </c>
      <c r="E97" s="137">
        <v>106</v>
      </c>
      <c r="F97" s="57" t="s">
        <v>281</v>
      </c>
      <c r="G97" s="57" t="s">
        <v>1269</v>
      </c>
      <c r="I97" s="57">
        <v>90</v>
      </c>
      <c r="J97" s="57">
        <v>90</v>
      </c>
      <c r="L97" s="113" t="s">
        <v>1822</v>
      </c>
      <c r="M97" s="121">
        <v>65</v>
      </c>
      <c r="N97" s="36">
        <v>17.3</v>
      </c>
      <c r="O97" s="1">
        <v>1</v>
      </c>
      <c r="P97" s="36" t="s">
        <v>1317</v>
      </c>
      <c r="Q97" s="36" t="s">
        <v>1393</v>
      </c>
      <c r="R97" s="36" t="s">
        <v>1338</v>
      </c>
      <c r="S97" s="45" t="s">
        <v>1211</v>
      </c>
      <c r="T97" s="113"/>
      <c r="U97" s="113" t="s">
        <v>1789</v>
      </c>
      <c r="V97" s="9" t="s">
        <v>1131</v>
      </c>
      <c r="W97" s="9" t="s">
        <v>159</v>
      </c>
      <c r="X97" s="9" t="s">
        <v>1613</v>
      </c>
      <c r="Y97" s="9">
        <v>3</v>
      </c>
      <c r="Z97" s="65" t="s">
        <v>365</v>
      </c>
      <c r="AA97" s="64" t="s">
        <v>159</v>
      </c>
      <c r="AB97" s="9" t="s">
        <v>1657</v>
      </c>
      <c r="AC97" s="9">
        <v>3</v>
      </c>
      <c r="AD97" s="65" t="s">
        <v>373</v>
      </c>
      <c r="AX97" s="63"/>
    </row>
    <row r="98" spans="2:50" ht="20.25">
      <c r="B98" s="2">
        <v>97</v>
      </c>
      <c r="D98" s="57" t="s">
        <v>1095</v>
      </c>
      <c r="E98" s="137">
        <v>70</v>
      </c>
      <c r="F98" s="57" t="s">
        <v>245</v>
      </c>
      <c r="G98" s="57" t="s">
        <v>1359</v>
      </c>
      <c r="I98" s="57">
        <v>30</v>
      </c>
      <c r="J98" s="57">
        <v>30</v>
      </c>
      <c r="L98" s="113" t="s">
        <v>1822</v>
      </c>
      <c r="M98" s="121">
        <v>71</v>
      </c>
      <c r="N98" s="36">
        <v>48.3</v>
      </c>
      <c r="O98" s="1" t="s">
        <v>1257</v>
      </c>
      <c r="P98" s="36" t="s">
        <v>1317</v>
      </c>
      <c r="Q98" s="36">
        <v>30</v>
      </c>
      <c r="R98" s="36" t="s">
        <v>1338</v>
      </c>
      <c r="S98" s="45" t="s">
        <v>1211</v>
      </c>
      <c r="T98" s="113"/>
      <c r="U98" s="113" t="s">
        <v>1788</v>
      </c>
      <c r="V98" s="9" t="s">
        <v>1095</v>
      </c>
      <c r="W98" s="9" t="s">
        <v>42</v>
      </c>
      <c r="X98" s="9" t="s">
        <v>1432</v>
      </c>
      <c r="Y98" s="9">
        <v>3</v>
      </c>
      <c r="Z98" s="65" t="s">
        <v>344</v>
      </c>
      <c r="AX98" s="63"/>
    </row>
    <row r="99" spans="2:26" ht="20.25">
      <c r="B99" s="2">
        <v>98</v>
      </c>
      <c r="D99" s="57" t="s">
        <v>461</v>
      </c>
      <c r="F99" s="53"/>
      <c r="V99" s="9" t="s">
        <v>889</v>
      </c>
      <c r="W99" s="9" t="s">
        <v>889</v>
      </c>
      <c r="X99" s="11" t="s">
        <v>1422</v>
      </c>
      <c r="Y99" s="9">
        <v>3</v>
      </c>
      <c r="Z99" s="65" t="s">
        <v>342</v>
      </c>
    </row>
    <row r="100" spans="2:50" ht="20.25">
      <c r="B100" s="2">
        <v>99</v>
      </c>
      <c r="D100" s="57" t="s">
        <v>1069</v>
      </c>
      <c r="E100" s="137">
        <v>44</v>
      </c>
      <c r="F100" s="57" t="s">
        <v>219</v>
      </c>
      <c r="G100" s="57" t="s">
        <v>1292</v>
      </c>
      <c r="I100" s="57">
        <v>80</v>
      </c>
      <c r="J100" s="57">
        <v>80</v>
      </c>
      <c r="L100" s="113" t="s">
        <v>1822</v>
      </c>
      <c r="M100" s="121">
        <v>88</v>
      </c>
      <c r="N100" s="36">
        <v>2.6</v>
      </c>
      <c r="O100" s="1">
        <v>4</v>
      </c>
      <c r="P100" s="36" t="s">
        <v>1318</v>
      </c>
      <c r="Q100" s="36">
        <v>72</v>
      </c>
      <c r="R100" s="36" t="s">
        <v>1316</v>
      </c>
      <c r="S100" s="45" t="s">
        <v>1213</v>
      </c>
      <c r="T100" s="113"/>
      <c r="U100" s="113" t="s">
        <v>1788</v>
      </c>
      <c r="V100" s="9" t="s">
        <v>1069</v>
      </c>
      <c r="W100" s="9" t="s">
        <v>26</v>
      </c>
      <c r="X100" s="9" t="s">
        <v>1489</v>
      </c>
      <c r="Y100" s="9">
        <v>4</v>
      </c>
      <c r="Z100" s="65" t="s">
        <v>390</v>
      </c>
      <c r="AX100" s="63"/>
    </row>
    <row r="101" spans="2:50" ht="20.25">
      <c r="B101" s="2">
        <v>100</v>
      </c>
      <c r="C101" s="57" t="s">
        <v>1694</v>
      </c>
      <c r="D101" s="57" t="s">
        <v>1093</v>
      </c>
      <c r="E101" s="137">
        <v>68</v>
      </c>
      <c r="F101" s="57" t="s">
        <v>243</v>
      </c>
      <c r="G101" s="57" t="s">
        <v>1357</v>
      </c>
      <c r="I101" s="57">
        <v>95</v>
      </c>
      <c r="J101" s="57">
        <v>95</v>
      </c>
      <c r="L101" s="113" t="s">
        <v>1825</v>
      </c>
      <c r="M101" s="121">
        <v>61</v>
      </c>
      <c r="N101" s="36">
        <v>56</v>
      </c>
      <c r="O101" s="1">
        <v>1</v>
      </c>
      <c r="P101" s="36" t="s">
        <v>1318</v>
      </c>
      <c r="Q101" s="36">
        <v>120</v>
      </c>
      <c r="R101" s="36" t="s">
        <v>1329</v>
      </c>
      <c r="S101" s="45" t="s">
        <v>1213</v>
      </c>
      <c r="T101" s="113"/>
      <c r="U101" s="113" t="s">
        <v>1789</v>
      </c>
      <c r="V101" s="9" t="s">
        <v>1093</v>
      </c>
      <c r="W101" s="9" t="s">
        <v>41</v>
      </c>
      <c r="X101" s="9" t="s">
        <v>1416</v>
      </c>
      <c r="Y101" s="9">
        <v>3</v>
      </c>
      <c r="Z101" s="65" t="s">
        <v>341</v>
      </c>
      <c r="AX101" s="63"/>
    </row>
    <row r="102" spans="2:50" ht="20.25">
      <c r="B102" s="2">
        <v>101</v>
      </c>
      <c r="D102" s="57" t="s">
        <v>1030</v>
      </c>
      <c r="E102" s="137">
        <v>5</v>
      </c>
      <c r="F102" s="57" t="s">
        <v>190</v>
      </c>
      <c r="G102" s="57" t="s">
        <v>1269</v>
      </c>
      <c r="H102" s="57" t="s">
        <v>1218</v>
      </c>
      <c r="I102" s="57">
        <v>60</v>
      </c>
      <c r="J102" s="57">
        <v>60</v>
      </c>
      <c r="K102" s="57">
        <v>60</v>
      </c>
      <c r="L102" s="113" t="s">
        <v>1822</v>
      </c>
      <c r="M102" s="121">
        <v>68.58356164383562</v>
      </c>
      <c r="N102" s="36">
        <v>49.6</v>
      </c>
      <c r="O102" s="1">
        <v>3</v>
      </c>
      <c r="P102" s="36" t="s">
        <v>1254</v>
      </c>
      <c r="Q102" s="36">
        <v>25</v>
      </c>
      <c r="R102" s="36" t="s">
        <v>1264</v>
      </c>
      <c r="S102" s="45" t="s">
        <v>1211</v>
      </c>
      <c r="T102" s="113" t="s">
        <v>1791</v>
      </c>
      <c r="U102" s="113" t="s">
        <v>1786</v>
      </c>
      <c r="V102" s="9" t="s">
        <v>1030</v>
      </c>
      <c r="W102" s="9" t="s">
        <v>120</v>
      </c>
      <c r="X102" s="9" t="s">
        <v>1488</v>
      </c>
      <c r="Y102" s="9">
        <v>1</v>
      </c>
      <c r="Z102" s="65" t="s">
        <v>330</v>
      </c>
      <c r="AX102" s="63"/>
    </row>
    <row r="103" spans="2:50" ht="20.25">
      <c r="B103" s="2">
        <v>102</v>
      </c>
      <c r="D103" s="57" t="s">
        <v>1099</v>
      </c>
      <c r="E103" s="137">
        <v>74</v>
      </c>
      <c r="F103" s="57" t="s">
        <v>249</v>
      </c>
      <c r="G103" s="57" t="s">
        <v>1365</v>
      </c>
      <c r="I103" s="57">
        <v>60</v>
      </c>
      <c r="J103" s="57">
        <v>60</v>
      </c>
      <c r="L103" s="113" t="s">
        <v>1825</v>
      </c>
      <c r="M103" s="121">
        <v>78</v>
      </c>
      <c r="N103" s="36">
        <v>47.2</v>
      </c>
      <c r="O103" s="1">
        <v>3</v>
      </c>
      <c r="P103" s="36" t="s">
        <v>1318</v>
      </c>
      <c r="Q103" s="36">
        <v>20</v>
      </c>
      <c r="R103" s="36" t="s">
        <v>1338</v>
      </c>
      <c r="S103" s="45" t="s">
        <v>1211</v>
      </c>
      <c r="T103" s="113" t="s">
        <v>1806</v>
      </c>
      <c r="U103" s="113" t="s">
        <v>1788</v>
      </c>
      <c r="V103" s="9" t="s">
        <v>1099</v>
      </c>
      <c r="W103" s="9" t="s">
        <v>45</v>
      </c>
      <c r="X103" s="9" t="s">
        <v>1466</v>
      </c>
      <c r="Y103" s="9">
        <v>3</v>
      </c>
      <c r="Z103" s="65" t="s">
        <v>349</v>
      </c>
      <c r="AX103" s="63"/>
    </row>
    <row r="104" spans="2:50" ht="20.25">
      <c r="B104" s="2">
        <v>103</v>
      </c>
      <c r="D104" s="57" t="s">
        <v>1028</v>
      </c>
      <c r="E104" s="137">
        <v>3</v>
      </c>
      <c r="F104" s="57" t="s">
        <v>991</v>
      </c>
      <c r="G104" s="57" t="s">
        <v>1263</v>
      </c>
      <c r="I104" s="57">
        <v>35</v>
      </c>
      <c r="J104" s="57">
        <v>5</v>
      </c>
      <c r="K104" s="57">
        <v>35</v>
      </c>
      <c r="L104" s="113" t="s">
        <v>1821</v>
      </c>
      <c r="M104" s="121">
        <v>73.47945205479452</v>
      </c>
      <c r="N104" s="36">
        <v>66.2</v>
      </c>
      <c r="O104" s="1">
        <v>1</v>
      </c>
      <c r="P104" s="36" t="s">
        <v>1254</v>
      </c>
      <c r="Q104" s="36">
        <v>40</v>
      </c>
      <c r="R104" s="36" t="s">
        <v>1264</v>
      </c>
      <c r="S104" s="45" t="s">
        <v>1211</v>
      </c>
      <c r="T104" s="113"/>
      <c r="U104" s="113" t="s">
        <v>1787</v>
      </c>
      <c r="V104" s="9" t="s">
        <v>1028</v>
      </c>
      <c r="W104" s="9" t="s">
        <v>1262</v>
      </c>
      <c r="X104" s="9" t="s">
        <v>1459</v>
      </c>
      <c r="Y104" s="9">
        <v>1</v>
      </c>
      <c r="Z104" s="65" t="s">
        <v>326</v>
      </c>
      <c r="AA104" s="64" t="s">
        <v>1265</v>
      </c>
      <c r="AB104" s="9" t="s">
        <v>1465</v>
      </c>
      <c r="AC104" s="9">
        <v>1</v>
      </c>
      <c r="AD104" s="65" t="s">
        <v>327</v>
      </c>
      <c r="AX104" s="63"/>
    </row>
    <row r="105" spans="2:50" ht="20.25">
      <c r="B105" s="2">
        <v>104</v>
      </c>
      <c r="C105" s="57" t="s">
        <v>1834</v>
      </c>
      <c r="D105" s="57" t="s">
        <v>1103</v>
      </c>
      <c r="E105" s="137">
        <v>78</v>
      </c>
      <c r="F105" s="57" t="s">
        <v>253</v>
      </c>
      <c r="G105" s="57" t="s">
        <v>1337</v>
      </c>
      <c r="I105" s="57">
        <v>30</v>
      </c>
      <c r="J105" s="57">
        <v>30</v>
      </c>
      <c r="L105" s="113" t="s">
        <v>1822</v>
      </c>
      <c r="M105" s="121">
        <v>64</v>
      </c>
      <c r="N105" s="36">
        <v>45.5</v>
      </c>
      <c r="O105" s="1">
        <v>2</v>
      </c>
      <c r="P105" s="36" t="s">
        <v>1317</v>
      </c>
      <c r="Q105" s="36">
        <v>90</v>
      </c>
      <c r="R105" s="36" t="s">
        <v>1338</v>
      </c>
      <c r="S105" s="45" t="s">
        <v>1211</v>
      </c>
      <c r="T105" s="113" t="s">
        <v>1808</v>
      </c>
      <c r="U105" s="113" t="s">
        <v>1789</v>
      </c>
      <c r="V105" s="9" t="s">
        <v>1103</v>
      </c>
      <c r="W105" s="9" t="s">
        <v>49</v>
      </c>
      <c r="X105" s="9" t="s">
        <v>1510</v>
      </c>
      <c r="Y105" s="9">
        <v>3</v>
      </c>
      <c r="Z105" s="65" t="s">
        <v>620</v>
      </c>
      <c r="AX105" s="63"/>
    </row>
    <row r="106" spans="2:50" ht="20.25">
      <c r="B106" s="2">
        <v>105</v>
      </c>
      <c r="C106" s="134" t="s">
        <v>1834</v>
      </c>
      <c r="D106" s="57" t="s">
        <v>1096</v>
      </c>
      <c r="E106" s="137">
        <v>71</v>
      </c>
      <c r="F106" s="57" t="s">
        <v>246</v>
      </c>
      <c r="G106" s="134" t="s">
        <v>1360</v>
      </c>
      <c r="I106" s="57">
        <v>60</v>
      </c>
      <c r="J106" s="57">
        <v>60</v>
      </c>
      <c r="L106" s="113" t="s">
        <v>1822</v>
      </c>
      <c r="M106" s="121">
        <v>82</v>
      </c>
      <c r="N106" s="36">
        <v>13.5</v>
      </c>
      <c r="O106" s="1">
        <v>3</v>
      </c>
      <c r="P106" s="36" t="s">
        <v>1317</v>
      </c>
      <c r="Q106" s="36">
        <v>0</v>
      </c>
      <c r="R106" s="36" t="s">
        <v>1361</v>
      </c>
      <c r="S106" s="45" t="s">
        <v>1212</v>
      </c>
      <c r="T106" s="113" t="s">
        <v>1803</v>
      </c>
      <c r="U106" s="113" t="s">
        <v>1788</v>
      </c>
      <c r="V106" s="9" t="s">
        <v>1096</v>
      </c>
      <c r="W106" s="9" t="s">
        <v>43</v>
      </c>
      <c r="X106" s="9" t="s">
        <v>1439</v>
      </c>
      <c r="Y106" s="9">
        <v>3</v>
      </c>
      <c r="Z106" s="65" t="s">
        <v>345</v>
      </c>
      <c r="AX106" s="63"/>
    </row>
    <row r="107" spans="2:50" ht="20.25">
      <c r="B107" s="2">
        <v>106</v>
      </c>
      <c r="D107" s="57" t="s">
        <v>1101</v>
      </c>
      <c r="E107" s="137">
        <v>76</v>
      </c>
      <c r="F107" s="57" t="s">
        <v>251</v>
      </c>
      <c r="G107" s="57" t="s">
        <v>1367</v>
      </c>
      <c r="H107" s="57" t="s">
        <v>1219</v>
      </c>
      <c r="I107" s="57">
        <v>70</v>
      </c>
      <c r="J107" s="57">
        <v>70</v>
      </c>
      <c r="L107" s="113" t="s">
        <v>1821</v>
      </c>
      <c r="M107" s="121">
        <v>36</v>
      </c>
      <c r="N107" s="36">
        <v>7.4</v>
      </c>
      <c r="O107" s="1" t="s">
        <v>1257</v>
      </c>
      <c r="P107" s="36" t="s">
        <v>1317</v>
      </c>
      <c r="Q107" s="36">
        <v>10</v>
      </c>
      <c r="R107" s="36" t="s">
        <v>1368</v>
      </c>
      <c r="S107" s="45" t="s">
        <v>1216</v>
      </c>
      <c r="T107" s="113"/>
      <c r="U107" s="113" t="s">
        <v>1788</v>
      </c>
      <c r="V107" s="9" t="s">
        <v>1101</v>
      </c>
      <c r="W107" s="9" t="s">
        <v>46</v>
      </c>
      <c r="X107" s="9" t="s">
        <v>1481</v>
      </c>
      <c r="Y107" s="9">
        <v>3</v>
      </c>
      <c r="Z107" s="65" t="s">
        <v>350</v>
      </c>
      <c r="AX107" s="63"/>
    </row>
    <row r="108" spans="2:50" ht="20.25">
      <c r="B108" s="2">
        <v>107</v>
      </c>
      <c r="C108" s="57" t="s">
        <v>1838</v>
      </c>
      <c r="D108" s="57" t="s">
        <v>1127</v>
      </c>
      <c r="E108" s="137">
        <v>102</v>
      </c>
      <c r="F108" s="57" t="s">
        <v>277</v>
      </c>
      <c r="G108" s="134" t="s">
        <v>1389</v>
      </c>
      <c r="I108" s="57">
        <v>80</v>
      </c>
      <c r="J108" s="57">
        <v>80</v>
      </c>
      <c r="L108" s="113" t="s">
        <v>1822</v>
      </c>
      <c r="M108" s="121">
        <v>59</v>
      </c>
      <c r="N108" s="36">
        <v>29.3</v>
      </c>
      <c r="O108" s="1">
        <v>1</v>
      </c>
      <c r="P108" s="36" t="s">
        <v>1317</v>
      </c>
      <c r="Q108" s="36">
        <v>80</v>
      </c>
      <c r="R108" s="36" t="s">
        <v>1390</v>
      </c>
      <c r="S108" s="45" t="s">
        <v>1210</v>
      </c>
      <c r="T108" s="113"/>
      <c r="U108" s="113" t="s">
        <v>1789</v>
      </c>
      <c r="V108" s="9" t="s">
        <v>1127</v>
      </c>
      <c r="W108" s="9" t="s">
        <v>77</v>
      </c>
      <c r="X108" s="9" t="s">
        <v>1591</v>
      </c>
      <c r="Y108" s="9">
        <v>8</v>
      </c>
      <c r="Z108" s="65" t="s">
        <v>475</v>
      </c>
      <c r="AX108" s="63"/>
    </row>
    <row r="109" spans="2:50" ht="20.25">
      <c r="B109" s="2">
        <v>108</v>
      </c>
      <c r="D109" s="57" t="s">
        <v>1064</v>
      </c>
      <c r="E109" s="137">
        <v>39</v>
      </c>
      <c r="F109" s="57" t="s">
        <v>214</v>
      </c>
      <c r="G109" s="57" t="s">
        <v>1328</v>
      </c>
      <c r="I109" s="57">
        <v>80</v>
      </c>
      <c r="J109" s="57">
        <v>80</v>
      </c>
      <c r="L109" s="113" t="s">
        <v>1822</v>
      </c>
      <c r="M109" s="121">
        <v>55</v>
      </c>
      <c r="N109" s="36">
        <v>59</v>
      </c>
      <c r="O109" s="1">
        <v>1</v>
      </c>
      <c r="P109" s="36" t="s">
        <v>1317</v>
      </c>
      <c r="Q109" s="36">
        <v>54</v>
      </c>
      <c r="R109" s="36" t="s">
        <v>1329</v>
      </c>
      <c r="S109" s="45" t="s">
        <v>1213</v>
      </c>
      <c r="T109" s="113"/>
      <c r="U109" s="113" t="s">
        <v>1789</v>
      </c>
      <c r="V109" s="9" t="s">
        <v>1064</v>
      </c>
      <c r="W109" s="9" t="s">
        <v>21</v>
      </c>
      <c r="X109" s="9" t="s">
        <v>1453</v>
      </c>
      <c r="Y109" s="9">
        <v>4</v>
      </c>
      <c r="Z109" s="65" t="s">
        <v>385</v>
      </c>
      <c r="AX109" s="63"/>
    </row>
    <row r="110" spans="2:50" ht="20.25">
      <c r="B110" s="2">
        <v>109</v>
      </c>
      <c r="D110" s="57" t="s">
        <v>1044</v>
      </c>
      <c r="E110" s="137">
        <v>19</v>
      </c>
      <c r="F110" s="57" t="s">
        <v>199</v>
      </c>
      <c r="G110" s="57" t="s">
        <v>1294</v>
      </c>
      <c r="H110" s="57" t="s">
        <v>1244</v>
      </c>
      <c r="I110" s="57">
        <v>90</v>
      </c>
      <c r="J110" s="57">
        <v>90</v>
      </c>
      <c r="K110" s="57">
        <v>70</v>
      </c>
      <c r="L110" s="113" t="s">
        <v>1822</v>
      </c>
      <c r="M110" s="121">
        <v>68.15342465753425</v>
      </c>
      <c r="N110" s="36">
        <v>15</v>
      </c>
      <c r="O110" s="1">
        <v>3</v>
      </c>
      <c r="P110" s="36" t="s">
        <v>1254</v>
      </c>
      <c r="Q110" s="36">
        <v>80</v>
      </c>
      <c r="R110" s="36" t="s">
        <v>1276</v>
      </c>
      <c r="S110" s="45" t="s">
        <v>1212</v>
      </c>
      <c r="T110" s="113" t="s">
        <v>1794</v>
      </c>
      <c r="U110" s="113" t="s">
        <v>1786</v>
      </c>
      <c r="V110" s="9" t="s">
        <v>1044</v>
      </c>
      <c r="W110" s="9" t="s">
        <v>129</v>
      </c>
      <c r="X110" s="9" t="s">
        <v>1490</v>
      </c>
      <c r="Y110" s="9">
        <v>8</v>
      </c>
      <c r="Z110" s="65" t="s">
        <v>447</v>
      </c>
      <c r="AA110" s="64" t="s">
        <v>130</v>
      </c>
      <c r="AB110" s="9" t="s">
        <v>1505</v>
      </c>
      <c r="AC110" s="9">
        <v>8</v>
      </c>
      <c r="AD110" s="65" t="s">
        <v>463</v>
      </c>
      <c r="AX110" s="63"/>
    </row>
    <row r="111" spans="2:50" ht="20.25">
      <c r="B111" s="2">
        <v>110</v>
      </c>
      <c r="D111" s="57" t="s">
        <v>1048</v>
      </c>
      <c r="E111" s="137">
        <v>23</v>
      </c>
      <c r="F111" s="57" t="s">
        <v>203</v>
      </c>
      <c r="G111" s="57" t="s">
        <v>1301</v>
      </c>
      <c r="H111" s="57" t="s">
        <v>1246</v>
      </c>
      <c r="I111" s="57">
        <v>70</v>
      </c>
      <c r="J111" s="57">
        <v>70</v>
      </c>
      <c r="K111" s="57">
        <v>70</v>
      </c>
      <c r="L111" s="113" t="s">
        <v>1822</v>
      </c>
      <c r="M111" s="121">
        <v>68.9013698630137</v>
      </c>
      <c r="N111" s="36">
        <v>66.7</v>
      </c>
      <c r="O111" s="1">
        <v>1</v>
      </c>
      <c r="P111" s="36" t="s">
        <v>1258</v>
      </c>
      <c r="Q111" s="36">
        <v>35</v>
      </c>
      <c r="R111" s="36" t="s">
        <v>1274</v>
      </c>
      <c r="S111" s="45" t="s">
        <v>1212</v>
      </c>
      <c r="T111" s="113"/>
      <c r="U111" s="113" t="s">
        <v>1787</v>
      </c>
      <c r="V111" s="9" t="s">
        <v>1048</v>
      </c>
      <c r="W111" s="9" t="s">
        <v>134</v>
      </c>
      <c r="X111" s="9" t="s">
        <v>1529</v>
      </c>
      <c r="Y111" s="9">
        <v>8</v>
      </c>
      <c r="Z111" s="65" t="s">
        <v>467</v>
      </c>
      <c r="AA111" s="64" t="s">
        <v>135</v>
      </c>
      <c r="AB111" s="9" t="s">
        <v>1455</v>
      </c>
      <c r="AC111" s="9">
        <v>10</v>
      </c>
      <c r="AD111" s="65" t="s">
        <v>625</v>
      </c>
      <c r="AX111" s="63"/>
    </row>
    <row r="112" spans="2:50" ht="20.25">
      <c r="B112" s="2">
        <v>111</v>
      </c>
      <c r="D112" s="57" t="s">
        <v>1039</v>
      </c>
      <c r="E112" s="137">
        <v>14</v>
      </c>
      <c r="F112" s="57" t="s">
        <v>997</v>
      </c>
      <c r="G112" s="57" t="s">
        <v>1286</v>
      </c>
      <c r="H112" s="57" t="s">
        <v>1244</v>
      </c>
      <c r="I112" s="57">
        <v>70</v>
      </c>
      <c r="J112" s="57">
        <v>50</v>
      </c>
      <c r="K112" s="57">
        <v>70</v>
      </c>
      <c r="L112" s="113" t="s">
        <v>1823</v>
      </c>
      <c r="M112" s="121">
        <v>73.15342465753425</v>
      </c>
      <c r="N112" s="36">
        <v>4.1</v>
      </c>
      <c r="O112" s="1" t="s">
        <v>1257</v>
      </c>
      <c r="P112" s="36" t="s">
        <v>1258</v>
      </c>
      <c r="Q112" s="36">
        <v>55</v>
      </c>
      <c r="R112" s="36" t="s">
        <v>1256</v>
      </c>
      <c r="S112" s="45" t="s">
        <v>938</v>
      </c>
      <c r="T112" s="113"/>
      <c r="U112" s="113" t="s">
        <v>1786</v>
      </c>
      <c r="V112" s="9" t="s">
        <v>1039</v>
      </c>
      <c r="W112" s="9" t="s">
        <v>1285</v>
      </c>
      <c r="X112" s="9" t="s">
        <v>1419</v>
      </c>
      <c r="Y112" s="9">
        <v>10</v>
      </c>
      <c r="Z112" s="65" t="s">
        <v>491</v>
      </c>
      <c r="AA112" s="64" t="s">
        <v>1287</v>
      </c>
      <c r="AB112" s="9" t="s">
        <v>1557</v>
      </c>
      <c r="AC112" s="9">
        <v>1</v>
      </c>
      <c r="AD112" s="65" t="s">
        <v>338</v>
      </c>
      <c r="AX112" s="63"/>
    </row>
    <row r="113" spans="2:50" ht="20.25">
      <c r="B113" s="2">
        <v>112</v>
      </c>
      <c r="D113" s="57" t="s">
        <v>1034</v>
      </c>
      <c r="E113" s="137">
        <v>9</v>
      </c>
      <c r="F113" s="57" t="s">
        <v>993</v>
      </c>
      <c r="G113" s="57" t="s">
        <v>1273</v>
      </c>
      <c r="H113" s="57" t="s">
        <v>1248</v>
      </c>
      <c r="I113" s="57">
        <v>60</v>
      </c>
      <c r="J113" s="57">
        <v>50</v>
      </c>
      <c r="K113" s="57">
        <v>60</v>
      </c>
      <c r="L113" s="113" t="s">
        <v>1822</v>
      </c>
      <c r="M113" s="121">
        <v>60.35616438356164</v>
      </c>
      <c r="N113" s="36">
        <v>74</v>
      </c>
      <c r="O113" s="1">
        <v>1</v>
      </c>
      <c r="P113" s="36" t="s">
        <v>1254</v>
      </c>
      <c r="Q113" s="36">
        <v>126</v>
      </c>
      <c r="R113" s="36" t="s">
        <v>1276</v>
      </c>
      <c r="S113" s="45" t="s">
        <v>1212</v>
      </c>
      <c r="T113" s="113"/>
      <c r="U113" s="113" t="s">
        <v>1787</v>
      </c>
      <c r="V113" s="9" t="s">
        <v>1034</v>
      </c>
      <c r="W113" s="9" t="s">
        <v>1275</v>
      </c>
      <c r="X113" s="9" t="s">
        <v>1553</v>
      </c>
      <c r="Y113" s="9">
        <v>1</v>
      </c>
      <c r="Z113" s="65" t="s">
        <v>337</v>
      </c>
      <c r="AA113" s="64" t="s">
        <v>149</v>
      </c>
      <c r="AB113" s="9" t="s">
        <v>1434</v>
      </c>
      <c r="AC113" s="9">
        <v>8</v>
      </c>
      <c r="AD113" s="65" t="s">
        <v>623</v>
      </c>
      <c r="AX113" s="63"/>
    </row>
    <row r="114" spans="2:50" ht="20.25">
      <c r="B114" s="2">
        <v>113</v>
      </c>
      <c r="C114" s="133" t="s">
        <v>1692</v>
      </c>
      <c r="D114" s="57" t="s">
        <v>1148</v>
      </c>
      <c r="E114" s="137">
        <v>123</v>
      </c>
      <c r="F114" s="57" t="s">
        <v>298</v>
      </c>
      <c r="G114" s="57" t="s">
        <v>1406</v>
      </c>
      <c r="H114" s="57" t="s">
        <v>1218</v>
      </c>
      <c r="I114" s="57">
        <v>70</v>
      </c>
      <c r="J114" s="57">
        <v>70</v>
      </c>
      <c r="L114" s="113" t="s">
        <v>1820</v>
      </c>
      <c r="M114" s="121">
        <v>47</v>
      </c>
      <c r="N114" s="36">
        <v>23.4</v>
      </c>
      <c r="O114" s="1" t="s">
        <v>1257</v>
      </c>
      <c r="P114" s="36" t="s">
        <v>1317</v>
      </c>
      <c r="Q114" s="36">
        <v>13</v>
      </c>
      <c r="R114" s="36" t="s">
        <v>1336</v>
      </c>
      <c r="S114" s="45" t="s">
        <v>1213</v>
      </c>
      <c r="T114" s="113"/>
      <c r="U114" s="113" t="s">
        <v>1788</v>
      </c>
      <c r="V114" s="9" t="s">
        <v>1148</v>
      </c>
      <c r="W114" s="9" t="s">
        <v>91</v>
      </c>
      <c r="X114" s="9" t="s">
        <v>1558</v>
      </c>
      <c r="Y114" s="9">
        <v>3</v>
      </c>
      <c r="Z114" s="65" t="s">
        <v>357</v>
      </c>
      <c r="AA114" s="64" t="s">
        <v>176</v>
      </c>
      <c r="AB114" s="9" t="s">
        <v>1652</v>
      </c>
      <c r="AC114" s="9">
        <v>10</v>
      </c>
      <c r="AD114" s="65" t="s">
        <v>520</v>
      </c>
      <c r="AX114" s="63"/>
    </row>
    <row r="115" spans="2:50" ht="20.25">
      <c r="B115" s="2">
        <v>114</v>
      </c>
      <c r="D115" s="57" t="s">
        <v>1088</v>
      </c>
      <c r="E115" s="137">
        <v>63</v>
      </c>
      <c r="F115" s="57" t="s">
        <v>238</v>
      </c>
      <c r="G115" s="57" t="s">
        <v>1352</v>
      </c>
      <c r="I115" s="57">
        <v>40</v>
      </c>
      <c r="J115" s="57">
        <v>40</v>
      </c>
      <c r="L115" s="113" t="s">
        <v>1822</v>
      </c>
      <c r="M115" s="121">
        <v>58</v>
      </c>
      <c r="N115" s="36">
        <v>20.5</v>
      </c>
      <c r="O115" s="1" t="s">
        <v>1257</v>
      </c>
      <c r="P115" s="36" t="s">
        <v>1318</v>
      </c>
      <c r="Q115" s="36">
        <v>45</v>
      </c>
      <c r="R115" s="36" t="s">
        <v>1353</v>
      </c>
      <c r="S115" s="45" t="s">
        <v>1212</v>
      </c>
      <c r="T115" s="113"/>
      <c r="U115" s="113" t="s">
        <v>1788</v>
      </c>
      <c r="V115" s="9" t="s">
        <v>1088</v>
      </c>
      <c r="W115" s="9" t="s">
        <v>38</v>
      </c>
      <c r="X115" s="9" t="s">
        <v>1609</v>
      </c>
      <c r="Y115" s="9">
        <v>4</v>
      </c>
      <c r="Z115" s="65" t="s">
        <v>409</v>
      </c>
      <c r="AX115" s="63"/>
    </row>
    <row r="116" spans="2:50" ht="20.25">
      <c r="B116" s="2">
        <v>115</v>
      </c>
      <c r="D116" s="57" t="s">
        <v>1033</v>
      </c>
      <c r="E116" s="137">
        <v>8</v>
      </c>
      <c r="F116" s="57" t="s">
        <v>193</v>
      </c>
      <c r="G116" s="57" t="s">
        <v>1273</v>
      </c>
      <c r="H116" s="57" t="s">
        <v>1218</v>
      </c>
      <c r="I116" s="57">
        <v>65</v>
      </c>
      <c r="J116" s="57">
        <v>50</v>
      </c>
      <c r="K116" s="57">
        <v>65</v>
      </c>
      <c r="L116" s="113" t="s">
        <v>1822</v>
      </c>
      <c r="M116" s="121">
        <v>72.65753424657534</v>
      </c>
      <c r="N116" s="36">
        <v>33.9</v>
      </c>
      <c r="O116" s="1">
        <v>3</v>
      </c>
      <c r="P116" s="36" t="s">
        <v>1317</v>
      </c>
      <c r="Q116" s="36">
        <v>0</v>
      </c>
      <c r="R116" s="36" t="s">
        <v>1274</v>
      </c>
      <c r="S116" s="45" t="s">
        <v>1212</v>
      </c>
      <c r="T116" s="113" t="s">
        <v>1793</v>
      </c>
      <c r="U116" s="113" t="s">
        <v>1786</v>
      </c>
      <c r="V116" s="9" t="s">
        <v>1033</v>
      </c>
      <c r="W116" s="9" t="s">
        <v>123</v>
      </c>
      <c r="X116" s="9" t="s">
        <v>1429</v>
      </c>
      <c r="Y116" s="9">
        <v>8</v>
      </c>
      <c r="Z116" s="65" t="s">
        <v>443</v>
      </c>
      <c r="AX116" s="63"/>
    </row>
    <row r="117" spans="2:50" ht="20.25">
      <c r="B117" s="2">
        <v>116</v>
      </c>
      <c r="D117" s="57" t="s">
        <v>1146</v>
      </c>
      <c r="E117" s="137">
        <v>121</v>
      </c>
      <c r="F117" s="57" t="s">
        <v>296</v>
      </c>
      <c r="G117" s="57" t="s">
        <v>1404</v>
      </c>
      <c r="I117" s="57">
        <v>30</v>
      </c>
      <c r="J117" s="57">
        <v>30</v>
      </c>
      <c r="L117" s="113" t="s">
        <v>1830</v>
      </c>
      <c r="M117" s="121">
        <v>61</v>
      </c>
      <c r="N117" s="36">
        <v>26</v>
      </c>
      <c r="O117" s="1">
        <v>3</v>
      </c>
      <c r="P117" s="36" t="s">
        <v>1317</v>
      </c>
      <c r="Q117" s="36">
        <v>45</v>
      </c>
      <c r="R117" s="36" t="s">
        <v>1361</v>
      </c>
      <c r="S117" s="45" t="s">
        <v>1212</v>
      </c>
      <c r="T117" s="113" t="s">
        <v>1793</v>
      </c>
      <c r="U117" s="113" t="s">
        <v>1788</v>
      </c>
      <c r="V117" s="9" t="s">
        <v>1146</v>
      </c>
      <c r="W117" s="9" t="s">
        <v>166</v>
      </c>
      <c r="X117" s="9" t="s">
        <v>1545</v>
      </c>
      <c r="Y117" s="9">
        <v>3</v>
      </c>
      <c r="Z117" s="65" t="s">
        <v>355</v>
      </c>
      <c r="AX117" s="63"/>
    </row>
    <row r="118" spans="2:50" ht="20.25">
      <c r="B118" s="2">
        <v>117</v>
      </c>
      <c r="D118" s="57" t="s">
        <v>1092</v>
      </c>
      <c r="E118" s="137">
        <v>67</v>
      </c>
      <c r="F118" s="57" t="s">
        <v>242</v>
      </c>
      <c r="G118" s="57" t="s">
        <v>1296</v>
      </c>
      <c r="H118" s="57" t="s">
        <v>1218</v>
      </c>
      <c r="I118" s="57">
        <v>60</v>
      </c>
      <c r="J118" s="57">
        <v>60</v>
      </c>
      <c r="L118" s="113" t="s">
        <v>1821</v>
      </c>
      <c r="M118" s="121">
        <v>65</v>
      </c>
      <c r="N118" s="36">
        <v>41.9</v>
      </c>
      <c r="O118" s="1">
        <v>3</v>
      </c>
      <c r="P118" s="36" t="s">
        <v>1317</v>
      </c>
      <c r="Q118" s="36">
        <v>0</v>
      </c>
      <c r="R118" s="36" t="s">
        <v>1338</v>
      </c>
      <c r="S118" s="45" t="s">
        <v>1211</v>
      </c>
      <c r="T118" s="113" t="s">
        <v>1803</v>
      </c>
      <c r="U118" s="113" t="s">
        <v>1788</v>
      </c>
      <c r="V118" s="9" t="s">
        <v>1092</v>
      </c>
      <c r="W118" s="9" t="s">
        <v>40</v>
      </c>
      <c r="X118" s="9" t="s">
        <v>1412</v>
      </c>
      <c r="Y118" s="9">
        <v>3</v>
      </c>
      <c r="Z118" s="65" t="s">
        <v>340</v>
      </c>
      <c r="AX118" s="63"/>
    </row>
    <row r="119" spans="2:50" ht="20.25">
      <c r="B119" s="2">
        <v>118</v>
      </c>
      <c r="D119" s="57" t="s">
        <v>1119</v>
      </c>
      <c r="E119" s="137">
        <v>94</v>
      </c>
      <c r="F119" s="57" t="s">
        <v>269</v>
      </c>
      <c r="G119" s="57" t="s">
        <v>1367</v>
      </c>
      <c r="I119" s="57">
        <v>80</v>
      </c>
      <c r="J119" s="57">
        <v>80</v>
      </c>
      <c r="L119" s="113" t="s">
        <v>1822</v>
      </c>
      <c r="M119" s="121">
        <v>56</v>
      </c>
      <c r="N119" s="36">
        <v>6.8</v>
      </c>
      <c r="O119" s="1" t="s">
        <v>1257</v>
      </c>
      <c r="P119" s="36" t="s">
        <v>1317</v>
      </c>
      <c r="Q119" s="36">
        <v>39</v>
      </c>
      <c r="R119" s="36" t="s">
        <v>1361</v>
      </c>
      <c r="S119" s="45" t="s">
        <v>1212</v>
      </c>
      <c r="T119" s="113"/>
      <c r="U119" s="113" t="s">
        <v>1788</v>
      </c>
      <c r="V119" s="9" t="s">
        <v>1119</v>
      </c>
      <c r="W119" s="9" t="s">
        <v>68</v>
      </c>
      <c r="X119" s="9" t="s">
        <v>1579</v>
      </c>
      <c r="Y119" s="9">
        <v>10</v>
      </c>
      <c r="Z119" s="65" t="s">
        <v>511</v>
      </c>
      <c r="AX119" s="63"/>
    </row>
    <row r="120" spans="2:50" ht="20.25">
      <c r="B120" s="2">
        <v>119</v>
      </c>
      <c r="D120" s="57" t="s">
        <v>1031</v>
      </c>
      <c r="E120" s="137">
        <v>6</v>
      </c>
      <c r="F120" s="57" t="s">
        <v>191</v>
      </c>
      <c r="G120" s="57" t="s">
        <v>1323</v>
      </c>
      <c r="H120" s="57" t="s">
        <v>1219</v>
      </c>
      <c r="I120" s="57">
        <v>50</v>
      </c>
      <c r="J120" s="57">
        <v>25</v>
      </c>
      <c r="K120" s="57">
        <v>50</v>
      </c>
      <c r="L120" s="113" t="s">
        <v>1822</v>
      </c>
      <c r="M120" s="121">
        <v>58.794520547945204</v>
      </c>
      <c r="N120" s="36">
        <v>76.6</v>
      </c>
      <c r="O120" s="1">
        <v>1</v>
      </c>
      <c r="P120" s="36" t="s">
        <v>1317</v>
      </c>
      <c r="Q120" s="36">
        <v>10</v>
      </c>
      <c r="R120" s="36" t="s">
        <v>1271</v>
      </c>
      <c r="S120" s="45" t="s">
        <v>1213</v>
      </c>
      <c r="T120" s="113"/>
      <c r="U120" s="113" t="s">
        <v>1787</v>
      </c>
      <c r="V120" s="9" t="s">
        <v>1031</v>
      </c>
      <c r="W120" s="9" t="s">
        <v>121</v>
      </c>
      <c r="X120" s="9" t="s">
        <v>1418</v>
      </c>
      <c r="Y120" s="9">
        <v>8</v>
      </c>
      <c r="Z120" s="65" t="s">
        <v>441</v>
      </c>
      <c r="AX120" s="63"/>
    </row>
    <row r="121" spans="2:50" ht="20.25">
      <c r="B121" s="2">
        <v>120</v>
      </c>
      <c r="C121" s="134" t="s">
        <v>1834</v>
      </c>
      <c r="D121" s="57" t="s">
        <v>1074</v>
      </c>
      <c r="E121" s="137">
        <v>49</v>
      </c>
      <c r="F121" s="57" t="s">
        <v>224</v>
      </c>
      <c r="G121" s="134" t="s">
        <v>1342</v>
      </c>
      <c r="I121" s="57">
        <v>80</v>
      </c>
      <c r="J121" s="57">
        <v>80</v>
      </c>
      <c r="L121" s="113" t="s">
        <v>1822</v>
      </c>
      <c r="M121" s="121">
        <v>62</v>
      </c>
      <c r="N121" s="36">
        <v>34.1</v>
      </c>
      <c r="O121" s="1">
        <v>1</v>
      </c>
      <c r="P121" s="36" t="s">
        <v>1317</v>
      </c>
      <c r="Q121" s="36" t="s">
        <v>1341</v>
      </c>
      <c r="R121" s="36" t="s">
        <v>1343</v>
      </c>
      <c r="S121" s="45" t="s">
        <v>1212</v>
      </c>
      <c r="T121" s="113"/>
      <c r="U121" s="113" t="s">
        <v>1789</v>
      </c>
      <c r="V121" s="9" t="s">
        <v>1074</v>
      </c>
      <c r="W121" s="9" t="s">
        <v>138</v>
      </c>
      <c r="X121" s="9" t="s">
        <v>1519</v>
      </c>
      <c r="Y121" s="9">
        <v>4</v>
      </c>
      <c r="Z121" s="65" t="s">
        <v>395</v>
      </c>
      <c r="AX121" s="63"/>
    </row>
    <row r="122" spans="2:50" ht="20.25">
      <c r="B122" s="2">
        <v>121</v>
      </c>
      <c r="D122" s="57" t="s">
        <v>1112</v>
      </c>
      <c r="E122" s="137">
        <v>87</v>
      </c>
      <c r="F122" s="57" t="s">
        <v>262</v>
      </c>
      <c r="G122" s="57" t="s">
        <v>1273</v>
      </c>
      <c r="H122" s="57" t="s">
        <v>1242</v>
      </c>
      <c r="I122" s="57" t="s">
        <v>1686</v>
      </c>
      <c r="J122" s="57" t="s">
        <v>1686</v>
      </c>
      <c r="L122" s="113" t="s">
        <v>1822</v>
      </c>
      <c r="M122" s="121">
        <v>63</v>
      </c>
      <c r="N122" s="36">
        <v>50.5</v>
      </c>
      <c r="O122" s="1">
        <v>1</v>
      </c>
      <c r="P122" s="36" t="s">
        <v>1317</v>
      </c>
      <c r="Q122" s="36">
        <v>13</v>
      </c>
      <c r="R122" s="36" t="s">
        <v>1336</v>
      </c>
      <c r="S122" s="45" t="s">
        <v>1213</v>
      </c>
      <c r="T122" s="113"/>
      <c r="U122" s="113" t="s">
        <v>1789</v>
      </c>
      <c r="V122" s="9" t="s">
        <v>1112</v>
      </c>
      <c r="W122" s="9" t="s">
        <v>60</v>
      </c>
      <c r="X122" s="9" t="s">
        <v>1541</v>
      </c>
      <c r="Y122" s="9">
        <v>10</v>
      </c>
      <c r="Z122" s="65" t="s">
        <v>506</v>
      </c>
      <c r="AA122" s="64" t="s">
        <v>61</v>
      </c>
      <c r="AB122" s="9" t="s">
        <v>1548</v>
      </c>
      <c r="AC122" s="9">
        <v>10</v>
      </c>
      <c r="AD122" s="65" t="s">
        <v>507</v>
      </c>
      <c r="AX122" s="63"/>
    </row>
    <row r="123" spans="2:50" ht="20.25">
      <c r="B123" s="2">
        <v>122</v>
      </c>
      <c r="D123" s="57" t="s">
        <v>1038</v>
      </c>
      <c r="E123" s="137">
        <v>13</v>
      </c>
      <c r="F123" s="57" t="s">
        <v>194</v>
      </c>
      <c r="G123" s="57" t="s">
        <v>1284</v>
      </c>
      <c r="H123" s="57" t="s">
        <v>1218</v>
      </c>
      <c r="I123" s="57">
        <v>75</v>
      </c>
      <c r="J123" s="57">
        <v>70</v>
      </c>
      <c r="K123" s="57">
        <v>75</v>
      </c>
      <c r="L123" s="113" t="s">
        <v>1822</v>
      </c>
      <c r="M123" s="121">
        <v>65.6</v>
      </c>
      <c r="N123" s="36">
        <v>31.4</v>
      </c>
      <c r="O123" s="1">
        <v>1</v>
      </c>
      <c r="P123" s="36" t="s">
        <v>1258</v>
      </c>
      <c r="Q123" s="36">
        <v>100</v>
      </c>
      <c r="R123" s="36" t="s">
        <v>1271</v>
      </c>
      <c r="S123" s="45" t="s">
        <v>1213</v>
      </c>
      <c r="T123" s="113"/>
      <c r="U123" s="113" t="s">
        <v>1787</v>
      </c>
      <c r="V123" s="9" t="s">
        <v>1038</v>
      </c>
      <c r="W123" s="9" t="s">
        <v>1421</v>
      </c>
      <c r="X123" s="9" t="s">
        <v>1454</v>
      </c>
      <c r="Y123" s="9">
        <v>8</v>
      </c>
      <c r="Z123" s="65" t="s">
        <v>445</v>
      </c>
      <c r="AX123" s="63"/>
    </row>
    <row r="124" spans="2:50" ht="20.25">
      <c r="B124" s="2">
        <v>123</v>
      </c>
      <c r="D124" s="57" t="s">
        <v>1133</v>
      </c>
      <c r="E124" s="137">
        <v>108</v>
      </c>
      <c r="F124" s="57" t="s">
        <v>283</v>
      </c>
      <c r="G124" s="57" t="s">
        <v>1332</v>
      </c>
      <c r="H124" s="57" t="s">
        <v>1239</v>
      </c>
      <c r="I124" s="57">
        <v>100</v>
      </c>
      <c r="J124" s="57">
        <v>100</v>
      </c>
      <c r="L124" s="113" t="s">
        <v>1826</v>
      </c>
      <c r="M124" s="121">
        <v>50</v>
      </c>
      <c r="N124" s="36">
        <v>35.1</v>
      </c>
      <c r="O124" s="1">
        <v>4</v>
      </c>
      <c r="P124" s="36" t="s">
        <v>1317</v>
      </c>
      <c r="Q124" s="36">
        <v>0</v>
      </c>
      <c r="R124" s="36" t="s">
        <v>1256</v>
      </c>
      <c r="S124" s="45" t="s">
        <v>938</v>
      </c>
      <c r="T124" s="113"/>
      <c r="U124" s="113" t="s">
        <v>1788</v>
      </c>
      <c r="V124" s="9" t="s">
        <v>1133</v>
      </c>
      <c r="W124" s="9" t="s">
        <v>161</v>
      </c>
      <c r="X124" s="9" t="s">
        <v>1626</v>
      </c>
      <c r="Y124" s="9">
        <v>3</v>
      </c>
      <c r="Z124" s="65" t="s">
        <v>366</v>
      </c>
      <c r="AA124" s="64" t="s">
        <v>161</v>
      </c>
      <c r="AB124" s="9" t="s">
        <v>1663</v>
      </c>
      <c r="AC124" s="9">
        <v>3</v>
      </c>
      <c r="AD124" s="65" t="s">
        <v>375</v>
      </c>
      <c r="AX124" s="63"/>
    </row>
    <row r="125" spans="2:26" ht="20.25">
      <c r="B125" s="2">
        <v>124</v>
      </c>
      <c r="D125" s="57" t="s">
        <v>1410</v>
      </c>
      <c r="F125" s="57" t="s">
        <v>1017</v>
      </c>
      <c r="V125" s="9" t="s">
        <v>1410</v>
      </c>
      <c r="W125" s="9" t="s">
        <v>317</v>
      </c>
      <c r="X125" s="11" t="s">
        <v>1662</v>
      </c>
      <c r="Y125" s="9">
        <v>10</v>
      </c>
      <c r="Z125" s="66" t="s">
        <v>523</v>
      </c>
    </row>
    <row r="126" spans="2:50" ht="20.25">
      <c r="B126" s="2">
        <v>125</v>
      </c>
      <c r="D126" s="57" t="s">
        <v>1126</v>
      </c>
      <c r="E126" s="137">
        <v>101</v>
      </c>
      <c r="F126" s="57" t="s">
        <v>276</v>
      </c>
      <c r="G126" s="57" t="s">
        <v>1388</v>
      </c>
      <c r="I126" s="57">
        <v>70</v>
      </c>
      <c r="J126" s="57">
        <v>70</v>
      </c>
      <c r="L126" s="113" t="s">
        <v>1822</v>
      </c>
      <c r="M126" s="121">
        <v>71</v>
      </c>
      <c r="N126" s="36">
        <v>21.1</v>
      </c>
      <c r="O126" s="1">
        <v>4</v>
      </c>
      <c r="P126" s="36" t="s">
        <v>1318</v>
      </c>
      <c r="Q126" s="36">
        <v>0</v>
      </c>
      <c r="R126" s="36" t="s">
        <v>1271</v>
      </c>
      <c r="S126" s="45" t="s">
        <v>1213</v>
      </c>
      <c r="T126" s="113"/>
      <c r="U126" s="113" t="s">
        <v>1788</v>
      </c>
      <c r="V126" s="9" t="s">
        <v>1126</v>
      </c>
      <c r="W126" s="9" t="s">
        <v>76</v>
      </c>
      <c r="X126" s="9" t="s">
        <v>1585</v>
      </c>
      <c r="Y126" s="9">
        <v>8</v>
      </c>
      <c r="Z126" s="65" t="s">
        <v>630</v>
      </c>
      <c r="AX126" s="63"/>
    </row>
    <row r="127" spans="2:26" ht="20.25">
      <c r="B127" s="2">
        <v>126</v>
      </c>
      <c r="D127" s="57" t="s">
        <v>880</v>
      </c>
      <c r="F127" s="53"/>
      <c r="V127" s="9" t="s">
        <v>102</v>
      </c>
      <c r="W127" s="9" t="s">
        <v>102</v>
      </c>
      <c r="X127" s="11" t="s">
        <v>1542</v>
      </c>
      <c r="Y127" s="9">
        <v>6</v>
      </c>
      <c r="Z127" s="65" t="s">
        <v>580</v>
      </c>
    </row>
    <row r="128" spans="2:26" ht="20.25">
      <c r="B128" s="2">
        <v>127</v>
      </c>
      <c r="D128" s="57" t="s">
        <v>886</v>
      </c>
      <c r="F128" s="53"/>
      <c r="V128" s="9" t="s">
        <v>108</v>
      </c>
      <c r="W128" s="9" t="s">
        <v>108</v>
      </c>
      <c r="X128" s="11" t="s">
        <v>1500</v>
      </c>
      <c r="Y128" s="9">
        <v>6</v>
      </c>
      <c r="Z128" s="65" t="s">
        <v>572</v>
      </c>
    </row>
    <row r="129" spans="2:26" ht="20.25">
      <c r="B129" s="2">
        <v>128</v>
      </c>
      <c r="D129" s="57" t="s">
        <v>879</v>
      </c>
      <c r="F129" s="53"/>
      <c r="V129" s="9" t="s">
        <v>101</v>
      </c>
      <c r="W129" s="9" t="s">
        <v>101</v>
      </c>
      <c r="X129" s="11" t="s">
        <v>1537</v>
      </c>
      <c r="Y129" s="9">
        <v>6</v>
      </c>
      <c r="Z129" s="65" t="s">
        <v>579</v>
      </c>
    </row>
    <row r="130" spans="2:26" ht="20.25">
      <c r="B130" s="2">
        <v>129</v>
      </c>
      <c r="D130" s="57" t="s">
        <v>181</v>
      </c>
      <c r="F130" s="53"/>
      <c r="V130" s="9" t="s">
        <v>181</v>
      </c>
      <c r="W130" s="9" t="s">
        <v>181</v>
      </c>
      <c r="X130" s="11" t="s">
        <v>1492</v>
      </c>
      <c r="Y130" s="9">
        <v>5</v>
      </c>
      <c r="Z130" s="65" t="s">
        <v>532</v>
      </c>
    </row>
    <row r="131" spans="2:26" ht="20.25">
      <c r="B131" s="2">
        <v>130</v>
      </c>
      <c r="D131" s="57" t="s">
        <v>885</v>
      </c>
      <c r="F131" s="53"/>
      <c r="V131" s="9" t="s">
        <v>107</v>
      </c>
      <c r="W131" s="9" t="s">
        <v>107</v>
      </c>
      <c r="X131" s="11" t="s">
        <v>1493</v>
      </c>
      <c r="Y131" s="9">
        <v>6</v>
      </c>
      <c r="Z131" s="65" t="s">
        <v>571</v>
      </c>
    </row>
    <row r="132" spans="2:26" ht="20.25">
      <c r="B132" s="2">
        <v>131</v>
      </c>
      <c r="D132" s="57" t="s">
        <v>179</v>
      </c>
      <c r="F132" s="53"/>
      <c r="V132" s="9" t="s">
        <v>179</v>
      </c>
      <c r="W132" s="9" t="s">
        <v>179</v>
      </c>
      <c r="X132" s="11" t="s">
        <v>1470</v>
      </c>
      <c r="Y132" s="9">
        <v>5</v>
      </c>
      <c r="Z132" s="65" t="s">
        <v>529</v>
      </c>
    </row>
    <row r="133" spans="2:26" ht="20.25">
      <c r="B133" s="2">
        <v>132</v>
      </c>
      <c r="D133" s="57" t="s">
        <v>876</v>
      </c>
      <c r="F133" s="11"/>
      <c r="V133" s="9" t="s">
        <v>98</v>
      </c>
      <c r="W133" s="9" t="s">
        <v>98</v>
      </c>
      <c r="X133" s="11" t="s">
        <v>1522</v>
      </c>
      <c r="Y133" s="9">
        <v>6</v>
      </c>
      <c r="Z133" s="65" t="s">
        <v>576</v>
      </c>
    </row>
    <row r="134" spans="2:26" ht="20.25">
      <c r="B134" s="2">
        <v>133</v>
      </c>
      <c r="D134" s="57" t="s">
        <v>888</v>
      </c>
      <c r="F134" s="53"/>
      <c r="V134" s="9" t="s">
        <v>110</v>
      </c>
      <c r="W134" s="9" t="s">
        <v>110</v>
      </c>
      <c r="X134" s="11" t="s">
        <v>1512</v>
      </c>
      <c r="Y134" s="9">
        <v>6</v>
      </c>
      <c r="Z134" s="65" t="s">
        <v>574</v>
      </c>
    </row>
    <row r="135" spans="2:26" ht="20.25">
      <c r="B135" s="2">
        <v>134</v>
      </c>
      <c r="D135" s="57" t="s">
        <v>881</v>
      </c>
      <c r="F135" s="53"/>
      <c r="V135" s="9" t="s">
        <v>103</v>
      </c>
      <c r="W135" s="9" t="s">
        <v>103</v>
      </c>
      <c r="X135" s="11" t="s">
        <v>1549</v>
      </c>
      <c r="Y135" s="9">
        <v>6</v>
      </c>
      <c r="Z135" s="65" t="s">
        <v>581</v>
      </c>
    </row>
    <row r="136" spans="2:26" ht="20.25">
      <c r="B136" s="2">
        <v>135</v>
      </c>
      <c r="D136" s="57" t="s">
        <v>883</v>
      </c>
      <c r="F136" s="53"/>
      <c r="V136" s="9" t="s">
        <v>105</v>
      </c>
      <c r="W136" s="9" t="s">
        <v>105</v>
      </c>
      <c r="X136" s="11" t="s">
        <v>1477</v>
      </c>
      <c r="Y136" s="9">
        <v>6</v>
      </c>
      <c r="Z136" s="65" t="s">
        <v>570</v>
      </c>
    </row>
    <row r="137" spans="2:26" ht="20.25">
      <c r="B137" s="2">
        <v>136</v>
      </c>
      <c r="D137" s="57" t="s">
        <v>882</v>
      </c>
      <c r="F137" s="53"/>
      <c r="V137" s="9" t="s">
        <v>104</v>
      </c>
      <c r="W137" s="9" t="s">
        <v>104</v>
      </c>
      <c r="X137" s="11" t="s">
        <v>1471</v>
      </c>
      <c r="Y137" s="9">
        <v>6</v>
      </c>
      <c r="Z137" s="65" t="s">
        <v>569</v>
      </c>
    </row>
    <row r="138" spans="2:26" ht="20.25">
      <c r="B138" s="2">
        <v>137</v>
      </c>
      <c r="D138" s="57" t="s">
        <v>182</v>
      </c>
      <c r="F138" s="53"/>
      <c r="V138" s="9" t="s">
        <v>182</v>
      </c>
      <c r="W138" s="9" t="s">
        <v>182</v>
      </c>
      <c r="X138" s="11" t="s">
        <v>1476</v>
      </c>
      <c r="Y138" s="9">
        <v>5</v>
      </c>
      <c r="Z138" s="65" t="s">
        <v>530</v>
      </c>
    </row>
    <row r="139" spans="2:26" ht="20.25">
      <c r="B139" s="2">
        <v>138</v>
      </c>
      <c r="D139" s="57" t="s">
        <v>875</v>
      </c>
      <c r="F139" s="53"/>
      <c r="V139" s="9" t="s">
        <v>97</v>
      </c>
      <c r="W139" s="9" t="s">
        <v>97</v>
      </c>
      <c r="X139" s="11" t="s">
        <v>1517</v>
      </c>
      <c r="Y139" s="9">
        <v>6</v>
      </c>
      <c r="Z139" s="65" t="s">
        <v>575</v>
      </c>
    </row>
    <row r="140" spans="2:26" ht="20.25">
      <c r="B140" s="2">
        <v>139</v>
      </c>
      <c r="D140" s="57" t="s">
        <v>878</v>
      </c>
      <c r="F140" s="53"/>
      <c r="V140" s="9" t="s">
        <v>100</v>
      </c>
      <c r="W140" s="9" t="s">
        <v>100</v>
      </c>
      <c r="X140" s="11" t="s">
        <v>1531</v>
      </c>
      <c r="Y140" s="9">
        <v>6</v>
      </c>
      <c r="Z140" s="65" t="s">
        <v>578</v>
      </c>
    </row>
    <row r="141" spans="2:26" ht="20.25">
      <c r="B141" s="2">
        <v>140</v>
      </c>
      <c r="D141" s="57" t="s">
        <v>884</v>
      </c>
      <c r="F141" s="53"/>
      <c r="V141" s="9" t="s">
        <v>106</v>
      </c>
      <c r="W141" s="9" t="s">
        <v>106</v>
      </c>
      <c r="X141" s="11" t="s">
        <v>1486</v>
      </c>
      <c r="Y141" s="9">
        <v>6</v>
      </c>
      <c r="Z141" s="67" t="s">
        <v>635</v>
      </c>
    </row>
    <row r="142" spans="2:26" ht="20.25">
      <c r="B142" s="2">
        <v>141</v>
      </c>
      <c r="D142" s="57" t="s">
        <v>180</v>
      </c>
      <c r="F142" s="53"/>
      <c r="V142" s="9" t="s">
        <v>180</v>
      </c>
      <c r="W142" s="9" t="s">
        <v>180</v>
      </c>
      <c r="X142" s="11" t="s">
        <v>1462</v>
      </c>
      <c r="Y142" s="9">
        <v>5</v>
      </c>
      <c r="Z142" s="65" t="s">
        <v>528</v>
      </c>
    </row>
    <row r="143" spans="2:26" ht="20.25">
      <c r="B143" s="2">
        <v>142</v>
      </c>
      <c r="D143" s="57" t="s">
        <v>183</v>
      </c>
      <c r="F143" s="53"/>
      <c r="V143" s="9" t="s">
        <v>183</v>
      </c>
      <c r="W143" s="9" t="s">
        <v>183</v>
      </c>
      <c r="X143" s="11" t="s">
        <v>1456</v>
      </c>
      <c r="Y143" s="9">
        <v>5</v>
      </c>
      <c r="Z143" s="65" t="s">
        <v>527</v>
      </c>
    </row>
    <row r="144" spans="2:26" ht="20.25">
      <c r="B144" s="2">
        <v>143</v>
      </c>
      <c r="D144" s="57" t="s">
        <v>178</v>
      </c>
      <c r="F144" s="53"/>
      <c r="V144" s="9" t="s">
        <v>178</v>
      </c>
      <c r="W144" s="9" t="s">
        <v>178</v>
      </c>
      <c r="X144" s="11" t="s">
        <v>1485</v>
      </c>
      <c r="Y144" s="9">
        <v>5</v>
      </c>
      <c r="Z144" s="65" t="s">
        <v>531</v>
      </c>
    </row>
    <row r="145" spans="2:26" ht="20.25">
      <c r="B145" s="2">
        <v>144</v>
      </c>
      <c r="D145" s="57" t="s">
        <v>877</v>
      </c>
      <c r="F145" s="53"/>
      <c r="V145" s="9" t="s">
        <v>99</v>
      </c>
      <c r="W145" s="9" t="s">
        <v>99</v>
      </c>
      <c r="X145" s="11" t="s">
        <v>1526</v>
      </c>
      <c r="Y145" s="9">
        <v>6</v>
      </c>
      <c r="Z145" s="65" t="s">
        <v>577</v>
      </c>
    </row>
    <row r="146" spans="2:26" ht="20.25">
      <c r="B146" s="2">
        <v>145</v>
      </c>
      <c r="D146" s="57" t="s">
        <v>887</v>
      </c>
      <c r="F146" s="53"/>
      <c r="V146" s="9" t="s">
        <v>109</v>
      </c>
      <c r="W146" s="9" t="s">
        <v>109</v>
      </c>
      <c r="X146" s="11" t="s">
        <v>1508</v>
      </c>
      <c r="Y146" s="9">
        <v>6</v>
      </c>
      <c r="Z146" s="65" t="s">
        <v>573</v>
      </c>
    </row>
    <row r="147" spans="2:50" ht="20.25">
      <c r="B147" s="2">
        <v>146</v>
      </c>
      <c r="C147" s="57" t="s">
        <v>1834</v>
      </c>
      <c r="D147" s="57" t="s">
        <v>1072</v>
      </c>
      <c r="E147" s="137">
        <v>47</v>
      </c>
      <c r="F147" s="57" t="s">
        <v>222</v>
      </c>
      <c r="G147" s="57" t="s">
        <v>1337</v>
      </c>
      <c r="H147" s="57" t="s">
        <v>1219</v>
      </c>
      <c r="I147" s="57">
        <v>80</v>
      </c>
      <c r="J147" s="57">
        <v>80</v>
      </c>
      <c r="L147" s="113" t="s">
        <v>1826</v>
      </c>
      <c r="M147" s="121">
        <v>56</v>
      </c>
      <c r="N147" s="36">
        <v>56.7</v>
      </c>
      <c r="O147" s="1">
        <v>1</v>
      </c>
      <c r="P147" s="36" t="s">
        <v>1318</v>
      </c>
      <c r="Q147" s="36">
        <v>60</v>
      </c>
      <c r="R147" s="36" t="s">
        <v>1338</v>
      </c>
      <c r="S147" s="45" t="s">
        <v>1211</v>
      </c>
      <c r="T147" s="113"/>
      <c r="U147" s="113" t="s">
        <v>1789</v>
      </c>
      <c r="V147" s="9" t="s">
        <v>1072</v>
      </c>
      <c r="W147" s="9" t="s">
        <v>29</v>
      </c>
      <c r="X147" s="9" t="s">
        <v>1511</v>
      </c>
      <c r="Y147" s="9">
        <v>4</v>
      </c>
      <c r="Z147" s="65" t="s">
        <v>393</v>
      </c>
      <c r="AX147" s="63"/>
    </row>
    <row r="148" spans="2:26" ht="20.25">
      <c r="B148" s="2">
        <v>147</v>
      </c>
      <c r="D148" s="57" t="s">
        <v>1154</v>
      </c>
      <c r="F148" s="53"/>
      <c r="V148" s="9" t="s">
        <v>111</v>
      </c>
      <c r="W148" s="9" t="s">
        <v>111</v>
      </c>
      <c r="X148" s="11" t="s">
        <v>1600</v>
      </c>
      <c r="Y148" s="9">
        <v>6</v>
      </c>
      <c r="Z148" s="65" t="s">
        <v>589</v>
      </c>
    </row>
    <row r="149" spans="2:50" ht="20.25">
      <c r="B149" s="2">
        <v>148</v>
      </c>
      <c r="C149" s="134" t="s">
        <v>1834</v>
      </c>
      <c r="D149" s="57" t="s">
        <v>1037</v>
      </c>
      <c r="E149" s="137">
        <v>12</v>
      </c>
      <c r="F149" s="57" t="s">
        <v>996</v>
      </c>
      <c r="G149" s="135" t="s">
        <v>1283</v>
      </c>
      <c r="H149" s="57" t="s">
        <v>1219</v>
      </c>
      <c r="I149" s="57">
        <v>80</v>
      </c>
      <c r="J149" s="57">
        <v>80</v>
      </c>
      <c r="K149" s="57">
        <v>80</v>
      </c>
      <c r="L149" s="113" t="s">
        <v>1821</v>
      </c>
      <c r="M149" s="121">
        <v>59.635616438356166</v>
      </c>
      <c r="N149" s="36">
        <v>76</v>
      </c>
      <c r="O149" s="1">
        <v>1</v>
      </c>
      <c r="P149" s="36" t="s">
        <v>1258</v>
      </c>
      <c r="Q149" s="36">
        <v>100</v>
      </c>
      <c r="R149" s="36" t="s">
        <v>1264</v>
      </c>
      <c r="S149" s="45" t="s">
        <v>1211</v>
      </c>
      <c r="T149" s="113"/>
      <c r="U149" s="113" t="s">
        <v>1787</v>
      </c>
      <c r="V149" s="9" t="s">
        <v>1037</v>
      </c>
      <c r="W149" s="9" t="s">
        <v>1282</v>
      </c>
      <c r="X149" s="9" t="s">
        <v>1502</v>
      </c>
      <c r="Y149" s="9">
        <v>1</v>
      </c>
      <c r="Z149" s="65" t="s">
        <v>332</v>
      </c>
      <c r="AA149" s="64" t="s">
        <v>1282</v>
      </c>
      <c r="AB149" s="9" t="s">
        <v>1447</v>
      </c>
      <c r="AC149" s="9">
        <v>8</v>
      </c>
      <c r="AD149" s="65" t="s">
        <v>444</v>
      </c>
      <c r="AX149" s="63"/>
    </row>
    <row r="150" spans="2:26" ht="20.25">
      <c r="B150" s="2">
        <v>149</v>
      </c>
      <c r="D150" s="57" t="s">
        <v>1704</v>
      </c>
      <c r="F150" s="57" t="s">
        <v>1742</v>
      </c>
      <c r="V150" s="9" t="s">
        <v>1742</v>
      </c>
      <c r="W150" s="9" t="s">
        <v>1742</v>
      </c>
      <c r="X150" s="11" t="s">
        <v>1507</v>
      </c>
      <c r="Y150" s="9">
        <v>5</v>
      </c>
      <c r="Z150" s="65" t="s">
        <v>534</v>
      </c>
    </row>
    <row r="151" spans="2:26" ht="20.25">
      <c r="B151" s="2">
        <v>150</v>
      </c>
      <c r="D151" s="57" t="s">
        <v>1707</v>
      </c>
      <c r="F151" s="57" t="s">
        <v>1749</v>
      </c>
      <c r="V151" s="9" t="s">
        <v>1745</v>
      </c>
      <c r="W151" s="9" t="s">
        <v>1745</v>
      </c>
      <c r="X151" s="11" t="s">
        <v>1562</v>
      </c>
      <c r="Y151" s="9">
        <v>6</v>
      </c>
      <c r="Z151" s="65" t="s">
        <v>583</v>
      </c>
    </row>
    <row r="152" spans="2:26" ht="20.25">
      <c r="B152" s="2">
        <v>151</v>
      </c>
      <c r="D152" s="57" t="s">
        <v>1706</v>
      </c>
      <c r="F152" s="57" t="s">
        <v>1748</v>
      </c>
      <c r="V152" s="9" t="s">
        <v>1744</v>
      </c>
      <c r="W152" s="9" t="s">
        <v>1744</v>
      </c>
      <c r="X152" s="11" t="s">
        <v>1552</v>
      </c>
      <c r="Y152" s="9">
        <v>6</v>
      </c>
      <c r="Z152" s="65" t="s">
        <v>582</v>
      </c>
    </row>
    <row r="153" spans="2:26" ht="20.25">
      <c r="B153" s="2">
        <v>152</v>
      </c>
      <c r="D153" s="57" t="s">
        <v>1703</v>
      </c>
      <c r="F153" s="57" t="s">
        <v>1741</v>
      </c>
      <c r="V153" s="9" t="s">
        <v>1741</v>
      </c>
      <c r="W153" s="9" t="s">
        <v>1741</v>
      </c>
      <c r="X153" s="11" t="s">
        <v>1499</v>
      </c>
      <c r="Y153" s="9">
        <v>5</v>
      </c>
      <c r="Z153" s="65" t="s">
        <v>533</v>
      </c>
    </row>
    <row r="154" spans="2:26" ht="20.25">
      <c r="B154" s="2">
        <v>153</v>
      </c>
      <c r="D154" s="57" t="s">
        <v>1702</v>
      </c>
      <c r="F154" s="57" t="s">
        <v>1750</v>
      </c>
      <c r="V154" s="9" t="s">
        <v>1746</v>
      </c>
      <c r="W154" s="9" t="s">
        <v>1746</v>
      </c>
      <c r="X154" s="11" t="s">
        <v>1568</v>
      </c>
      <c r="Y154" s="9">
        <v>6</v>
      </c>
      <c r="Z154" s="65" t="s">
        <v>584</v>
      </c>
    </row>
    <row r="155" spans="2:26" ht="20.25">
      <c r="B155" s="2">
        <v>154</v>
      </c>
      <c r="D155" s="57" t="s">
        <v>1705</v>
      </c>
      <c r="F155" s="57" t="s">
        <v>1747</v>
      </c>
      <c r="V155" s="9" t="s">
        <v>1743</v>
      </c>
      <c r="W155" s="9" t="s">
        <v>1743</v>
      </c>
      <c r="X155" s="11" t="s">
        <v>1665</v>
      </c>
      <c r="Y155" s="9">
        <v>10</v>
      </c>
      <c r="Z155" s="65" t="s">
        <v>524</v>
      </c>
    </row>
    <row r="156" spans="2:50" ht="20.25">
      <c r="B156" s="2">
        <v>155</v>
      </c>
      <c r="C156" s="133" t="s">
        <v>1692</v>
      </c>
      <c r="D156" s="57" t="s">
        <v>1106</v>
      </c>
      <c r="E156" s="137">
        <v>81</v>
      </c>
      <c r="F156" s="57" t="s">
        <v>256</v>
      </c>
      <c r="G156" s="57" t="s">
        <v>1367</v>
      </c>
      <c r="I156" s="57">
        <v>40</v>
      </c>
      <c r="J156" s="57">
        <v>40</v>
      </c>
      <c r="L156" s="113" t="s">
        <v>1822</v>
      </c>
      <c r="M156" s="121">
        <v>59</v>
      </c>
      <c r="N156" s="36">
        <v>7.8</v>
      </c>
      <c r="O156" s="1">
        <v>3</v>
      </c>
      <c r="P156" s="36" t="s">
        <v>1317</v>
      </c>
      <c r="Q156" s="36">
        <v>40</v>
      </c>
      <c r="R156" s="36" t="s">
        <v>1329</v>
      </c>
      <c r="S156" s="45" t="s">
        <v>1213</v>
      </c>
      <c r="T156" s="113" t="s">
        <v>1798</v>
      </c>
      <c r="U156" s="113" t="s">
        <v>1788</v>
      </c>
      <c r="V156" s="9" t="s">
        <v>1106</v>
      </c>
      <c r="W156" s="9" t="s">
        <v>53</v>
      </c>
      <c r="X156" s="9" t="s">
        <v>1658</v>
      </c>
      <c r="Y156" s="9">
        <v>8</v>
      </c>
      <c r="Z156" s="65" t="s">
        <v>484</v>
      </c>
      <c r="AA156" s="64" t="s">
        <v>53</v>
      </c>
      <c r="AB156" s="9" t="s">
        <v>1536</v>
      </c>
      <c r="AC156" s="9">
        <v>10</v>
      </c>
      <c r="AD156" s="65" t="s">
        <v>505</v>
      </c>
      <c r="AX156" s="63"/>
    </row>
    <row r="157" spans="2:26" ht="20.25">
      <c r="B157" s="2">
        <v>156</v>
      </c>
      <c r="D157" s="57" t="s">
        <v>1160</v>
      </c>
      <c r="F157" s="53"/>
      <c r="V157" s="9" t="s">
        <v>117</v>
      </c>
      <c r="W157" s="9" t="s">
        <v>117</v>
      </c>
      <c r="X157" s="11" t="s">
        <v>1587</v>
      </c>
      <c r="Y157" s="9">
        <v>6</v>
      </c>
      <c r="Z157" s="65" t="s">
        <v>587</v>
      </c>
    </row>
    <row r="158" spans="2:50" ht="20.25">
      <c r="B158" s="2">
        <v>157</v>
      </c>
      <c r="D158" s="57" t="s">
        <v>1043</v>
      </c>
      <c r="E158" s="137">
        <v>18</v>
      </c>
      <c r="F158" s="57" t="s">
        <v>198</v>
      </c>
      <c r="G158" s="57" t="s">
        <v>1293</v>
      </c>
      <c r="H158" s="57" t="s">
        <v>1190</v>
      </c>
      <c r="I158" s="57">
        <v>80</v>
      </c>
      <c r="J158" s="57">
        <v>70</v>
      </c>
      <c r="K158" s="57">
        <v>80</v>
      </c>
      <c r="L158" s="113" t="s">
        <v>1822</v>
      </c>
      <c r="M158" s="121">
        <v>69.55616438356165</v>
      </c>
      <c r="N158" s="36">
        <v>86.7</v>
      </c>
      <c r="O158" s="1" t="s">
        <v>1257</v>
      </c>
      <c r="P158" s="36" t="s">
        <v>1258</v>
      </c>
      <c r="Q158" s="36">
        <v>100</v>
      </c>
      <c r="R158" s="36" t="s">
        <v>1274</v>
      </c>
      <c r="S158" s="45" t="s">
        <v>1212</v>
      </c>
      <c r="T158" s="113"/>
      <c r="U158" s="113" t="s">
        <v>1786</v>
      </c>
      <c r="V158" s="9" t="s">
        <v>1043</v>
      </c>
      <c r="W158" s="9" t="s">
        <v>127</v>
      </c>
      <c r="X158" s="9" t="s">
        <v>1468</v>
      </c>
      <c r="Y158" s="9">
        <v>8</v>
      </c>
      <c r="Z158" s="65" t="s">
        <v>624</v>
      </c>
      <c r="AA158" s="64" t="s">
        <v>128</v>
      </c>
      <c r="AB158" s="9" t="s">
        <v>1483</v>
      </c>
      <c r="AC158" s="9">
        <v>8</v>
      </c>
      <c r="AD158" s="65" t="s">
        <v>446</v>
      </c>
      <c r="AX158" s="63"/>
    </row>
    <row r="159" spans="2:50" ht="20.25">
      <c r="B159" s="2">
        <v>158</v>
      </c>
      <c r="D159" s="57" t="s">
        <v>1150</v>
      </c>
      <c r="E159" s="137">
        <v>125</v>
      </c>
      <c r="F159" s="57" t="s">
        <v>300</v>
      </c>
      <c r="G159" s="57" t="s">
        <v>1364</v>
      </c>
      <c r="I159" s="57">
        <v>80</v>
      </c>
      <c r="J159" s="57">
        <v>80</v>
      </c>
      <c r="L159" s="113" t="s">
        <v>1822</v>
      </c>
      <c r="M159" s="121">
        <v>51</v>
      </c>
      <c r="N159" s="36">
        <v>30.1</v>
      </c>
      <c r="O159" s="1">
        <v>3</v>
      </c>
      <c r="P159" s="36" t="s">
        <v>1317</v>
      </c>
      <c r="Q159" s="36">
        <v>31</v>
      </c>
      <c r="R159" s="36" t="s">
        <v>1295</v>
      </c>
      <c r="S159" s="45" t="s">
        <v>1214</v>
      </c>
      <c r="T159" s="113" t="s">
        <v>1798</v>
      </c>
      <c r="U159" s="113" t="s">
        <v>1788</v>
      </c>
      <c r="V159" s="9" t="s">
        <v>1150</v>
      </c>
      <c r="W159" s="9" t="s">
        <v>93</v>
      </c>
      <c r="X159" s="9" t="s">
        <v>1569</v>
      </c>
      <c r="Y159" s="9">
        <v>3</v>
      </c>
      <c r="Z159" s="65" t="s">
        <v>632</v>
      </c>
      <c r="AA159" s="64" t="s">
        <v>322</v>
      </c>
      <c r="AB159" s="9" t="s">
        <v>1597</v>
      </c>
      <c r="AC159" s="9">
        <v>8</v>
      </c>
      <c r="AD159" s="65" t="s">
        <v>476</v>
      </c>
      <c r="AX159" s="63"/>
    </row>
    <row r="160" spans="2:50" ht="20.25">
      <c r="B160" s="2">
        <v>159</v>
      </c>
      <c r="D160" s="57" t="s">
        <v>1055</v>
      </c>
      <c r="E160" s="137">
        <v>30</v>
      </c>
      <c r="F160" s="57" t="s">
        <v>1001</v>
      </c>
      <c r="G160" s="57" t="s">
        <v>1313</v>
      </c>
      <c r="H160" s="57" t="s">
        <v>1219</v>
      </c>
      <c r="I160" s="57">
        <v>80</v>
      </c>
      <c r="J160" s="57">
        <v>80</v>
      </c>
      <c r="K160" s="57">
        <v>80</v>
      </c>
      <c r="L160" s="113" t="s">
        <v>1822</v>
      </c>
      <c r="M160" s="121">
        <v>64.25753424657535</v>
      </c>
      <c r="N160" s="36">
        <v>84.4</v>
      </c>
      <c r="O160" s="1">
        <v>1</v>
      </c>
      <c r="P160" s="36" t="s">
        <v>1258</v>
      </c>
      <c r="Q160" s="36">
        <v>60</v>
      </c>
      <c r="R160" s="36" t="s">
        <v>1264</v>
      </c>
      <c r="S160" s="45" t="s">
        <v>1211</v>
      </c>
      <c r="T160" s="113"/>
      <c r="U160" s="113" t="s">
        <v>1787</v>
      </c>
      <c r="V160" s="9" t="s">
        <v>1055</v>
      </c>
      <c r="W160" s="9" t="s">
        <v>1312</v>
      </c>
      <c r="X160" s="9" t="s">
        <v>1563</v>
      </c>
      <c r="Y160" s="9">
        <v>1</v>
      </c>
      <c r="Z160" s="65" t="s">
        <v>339</v>
      </c>
      <c r="AX160" s="63"/>
    </row>
    <row r="161" spans="2:50" ht="20.25">
      <c r="B161" s="2">
        <v>160</v>
      </c>
      <c r="D161" s="57" t="s">
        <v>1104</v>
      </c>
      <c r="E161" s="137">
        <v>79</v>
      </c>
      <c r="F161" s="57" t="s">
        <v>254</v>
      </c>
      <c r="G161" s="57" t="s">
        <v>1370</v>
      </c>
      <c r="I161" s="57">
        <v>90</v>
      </c>
      <c r="J161" s="57">
        <v>90</v>
      </c>
      <c r="L161" s="113" t="s">
        <v>1822</v>
      </c>
      <c r="M161" s="121">
        <v>63</v>
      </c>
      <c r="N161" s="36">
        <v>9.3</v>
      </c>
      <c r="O161" s="1">
        <v>3</v>
      </c>
      <c r="P161" s="36" t="s">
        <v>1318</v>
      </c>
      <c r="Q161" s="36">
        <v>88</v>
      </c>
      <c r="R161" s="36" t="s">
        <v>1371</v>
      </c>
      <c r="S161" s="45" t="s">
        <v>1215</v>
      </c>
      <c r="T161" s="113" t="s">
        <v>1809</v>
      </c>
      <c r="U161" s="113" t="s">
        <v>1788</v>
      </c>
      <c r="V161" s="9" t="s">
        <v>1104</v>
      </c>
      <c r="W161" s="9" t="s">
        <v>50</v>
      </c>
      <c r="X161" s="9" t="s">
        <v>1514</v>
      </c>
      <c r="Y161" s="9">
        <v>3</v>
      </c>
      <c r="Z161" s="65" t="s">
        <v>619</v>
      </c>
      <c r="AA161" s="64" t="s">
        <v>174</v>
      </c>
      <c r="AB161" s="9" t="s">
        <v>1530</v>
      </c>
      <c r="AC161" s="9">
        <v>10</v>
      </c>
      <c r="AD161" s="65" t="s">
        <v>504</v>
      </c>
      <c r="AX161" s="63"/>
    </row>
    <row r="162" spans="2:50" ht="20.25">
      <c r="B162" s="2">
        <v>161</v>
      </c>
      <c r="D162" s="57" t="s">
        <v>1149</v>
      </c>
      <c r="E162" s="137">
        <v>124</v>
      </c>
      <c r="F162" s="57" t="s">
        <v>299</v>
      </c>
      <c r="G162" s="57" t="s">
        <v>1407</v>
      </c>
      <c r="I162" s="57">
        <v>80</v>
      </c>
      <c r="J162" s="57">
        <v>80</v>
      </c>
      <c r="L162" s="113" t="s">
        <v>1822</v>
      </c>
      <c r="M162" s="121">
        <v>65</v>
      </c>
      <c r="N162" s="36">
        <v>35.4</v>
      </c>
      <c r="O162" s="1">
        <v>2</v>
      </c>
      <c r="P162" s="36" t="s">
        <v>1318</v>
      </c>
      <c r="Q162" s="36">
        <v>80</v>
      </c>
      <c r="R162" s="36" t="s">
        <v>1361</v>
      </c>
      <c r="S162" s="45" t="s">
        <v>1212</v>
      </c>
      <c r="T162" s="113" t="s">
        <v>1815</v>
      </c>
      <c r="U162" s="113" t="s">
        <v>1789</v>
      </c>
      <c r="V162" s="9" t="s">
        <v>1149</v>
      </c>
      <c r="W162" s="9" t="s">
        <v>92</v>
      </c>
      <c r="X162" s="9" t="s">
        <v>1564</v>
      </c>
      <c r="Y162" s="9">
        <v>3</v>
      </c>
      <c r="Z162" s="65" t="s">
        <v>358</v>
      </c>
      <c r="AA162" s="64" t="s">
        <v>177</v>
      </c>
      <c r="AB162" s="9" t="s">
        <v>1656</v>
      </c>
      <c r="AC162" s="9">
        <v>10</v>
      </c>
      <c r="AD162" s="65" t="s">
        <v>521</v>
      </c>
      <c r="AX162" s="63"/>
    </row>
    <row r="163" spans="2:50" ht="20.25">
      <c r="B163" s="2">
        <v>162</v>
      </c>
      <c r="D163" s="57" t="s">
        <v>1098</v>
      </c>
      <c r="E163" s="137">
        <v>73</v>
      </c>
      <c r="F163" s="57" t="s">
        <v>248</v>
      </c>
      <c r="G163" s="57" t="s">
        <v>1300</v>
      </c>
      <c r="I163" s="57">
        <v>90</v>
      </c>
      <c r="J163" s="57">
        <v>90</v>
      </c>
      <c r="L163" s="113" t="s">
        <v>1821</v>
      </c>
      <c r="M163" s="121">
        <v>72</v>
      </c>
      <c r="N163" s="36">
        <v>8.2</v>
      </c>
      <c r="O163" s="1">
        <v>3</v>
      </c>
      <c r="P163" s="36" t="s">
        <v>1317</v>
      </c>
      <c r="Q163" s="36">
        <v>27</v>
      </c>
      <c r="R163" s="36" t="s">
        <v>1330</v>
      </c>
      <c r="S163" s="45" t="s">
        <v>1211</v>
      </c>
      <c r="T163" s="113" t="s">
        <v>1805</v>
      </c>
      <c r="U163" s="113" t="s">
        <v>1788</v>
      </c>
      <c r="V163" s="9" t="s">
        <v>1098</v>
      </c>
      <c r="W163" s="9" t="s">
        <v>44</v>
      </c>
      <c r="X163" s="9" t="s">
        <v>1452</v>
      </c>
      <c r="Y163" s="9">
        <v>3</v>
      </c>
      <c r="Z163" s="65" t="s">
        <v>347</v>
      </c>
      <c r="AX163" s="63"/>
    </row>
    <row r="164" spans="2:50" ht="20.25">
      <c r="B164" s="2">
        <v>163</v>
      </c>
      <c r="D164" s="57" t="s">
        <v>1147</v>
      </c>
      <c r="E164" s="137">
        <v>122</v>
      </c>
      <c r="F164" s="57" t="s">
        <v>297</v>
      </c>
      <c r="G164" s="57" t="s">
        <v>1405</v>
      </c>
      <c r="I164" s="57">
        <v>80</v>
      </c>
      <c r="J164" s="57">
        <v>80</v>
      </c>
      <c r="L164" s="113" t="s">
        <v>1831</v>
      </c>
      <c r="M164" s="121">
        <v>51</v>
      </c>
      <c r="N164" s="36">
        <v>8.8</v>
      </c>
      <c r="O164" s="1">
        <v>3</v>
      </c>
      <c r="P164" s="36" t="s">
        <v>1318</v>
      </c>
      <c r="Q164" s="36">
        <v>100</v>
      </c>
      <c r="R164" s="36" t="s">
        <v>1336</v>
      </c>
      <c r="S164" s="45" t="s">
        <v>1213</v>
      </c>
      <c r="T164" s="113" t="s">
        <v>1814</v>
      </c>
      <c r="U164" s="113" t="s">
        <v>1788</v>
      </c>
      <c r="V164" s="9" t="s">
        <v>1147</v>
      </c>
      <c r="W164" s="9" t="s">
        <v>90</v>
      </c>
      <c r="X164" s="9" t="s">
        <v>1554</v>
      </c>
      <c r="Y164" s="9">
        <v>3</v>
      </c>
      <c r="Z164" s="65" t="s">
        <v>356</v>
      </c>
      <c r="AX164" s="63"/>
    </row>
    <row r="165" spans="2:50" ht="20.25">
      <c r="B165" s="2">
        <v>164</v>
      </c>
      <c r="D165" s="57" t="s">
        <v>1125</v>
      </c>
      <c r="E165" s="137">
        <v>100</v>
      </c>
      <c r="F165" s="57" t="s">
        <v>275</v>
      </c>
      <c r="G165" s="57" t="s">
        <v>1387</v>
      </c>
      <c r="I165" s="57">
        <v>70</v>
      </c>
      <c r="J165" s="57">
        <v>70</v>
      </c>
      <c r="L165" s="113" t="s">
        <v>1822</v>
      </c>
      <c r="M165" s="121">
        <v>40</v>
      </c>
      <c r="N165" s="36">
        <v>46.9</v>
      </c>
      <c r="O165" s="1">
        <v>1</v>
      </c>
      <c r="P165" s="36" t="s">
        <v>1317</v>
      </c>
      <c r="Q165" s="36">
        <v>20</v>
      </c>
      <c r="R165" s="36" t="s">
        <v>1353</v>
      </c>
      <c r="S165" s="45" t="s">
        <v>1212</v>
      </c>
      <c r="T165" s="113"/>
      <c r="U165" s="113" t="s">
        <v>1789</v>
      </c>
      <c r="V165" s="9" t="s">
        <v>1125</v>
      </c>
      <c r="W165" s="9" t="s">
        <v>74</v>
      </c>
      <c r="X165" s="9" t="s">
        <v>1578</v>
      </c>
      <c r="Y165" s="9">
        <v>8</v>
      </c>
      <c r="Z165" s="65" t="s">
        <v>474</v>
      </c>
      <c r="AA165" s="64" t="s">
        <v>75</v>
      </c>
      <c r="AB165" s="9" t="s">
        <v>1629</v>
      </c>
      <c r="AC165" s="9">
        <v>10</v>
      </c>
      <c r="AD165" s="65" t="s">
        <v>516</v>
      </c>
      <c r="AX165" s="63"/>
    </row>
    <row r="166" spans="2:26" ht="20.25">
      <c r="B166" s="2">
        <v>165</v>
      </c>
      <c r="D166" s="57" t="s">
        <v>458</v>
      </c>
      <c r="F166" s="53"/>
      <c r="V166" s="9" t="s">
        <v>458</v>
      </c>
      <c r="W166" s="9" t="s">
        <v>458</v>
      </c>
      <c r="X166" s="11" t="s">
        <v>1623</v>
      </c>
      <c r="Y166" s="9">
        <v>5</v>
      </c>
      <c r="Z166" s="65" t="s">
        <v>555</v>
      </c>
    </row>
    <row r="167" spans="2:26" ht="20.25">
      <c r="B167" s="2">
        <v>166</v>
      </c>
      <c r="D167" s="57" t="s">
        <v>1158</v>
      </c>
      <c r="F167" s="53"/>
      <c r="V167" s="9" t="s">
        <v>115</v>
      </c>
      <c r="W167" s="9" t="s">
        <v>115</v>
      </c>
      <c r="X167" s="11" t="s">
        <v>1574</v>
      </c>
      <c r="Y167" s="9">
        <v>6</v>
      </c>
      <c r="Z167" s="65" t="s">
        <v>585</v>
      </c>
    </row>
    <row r="168" spans="2:26" ht="20.25">
      <c r="B168" s="2">
        <v>167</v>
      </c>
      <c r="D168" s="57" t="s">
        <v>459</v>
      </c>
      <c r="F168" s="53"/>
      <c r="V168" s="9" t="s">
        <v>459</v>
      </c>
      <c r="W168" s="9" t="s">
        <v>459</v>
      </c>
      <c r="X168" s="11" t="s">
        <v>1630</v>
      </c>
      <c r="Y168" s="9">
        <v>5</v>
      </c>
      <c r="Z168" s="65" t="s">
        <v>557</v>
      </c>
    </row>
    <row r="169" spans="2:26" ht="20.25">
      <c r="B169" s="2">
        <v>168</v>
      </c>
      <c r="D169" s="57" t="s">
        <v>453</v>
      </c>
      <c r="F169" s="53"/>
      <c r="V169" s="9" t="s">
        <v>453</v>
      </c>
      <c r="W169" s="9" t="s">
        <v>453</v>
      </c>
      <c r="X169" s="11" t="s">
        <v>1592</v>
      </c>
      <c r="Y169" s="9">
        <v>5</v>
      </c>
      <c r="Z169" s="65" t="s">
        <v>545</v>
      </c>
    </row>
    <row r="170" spans="2:26" ht="20.25">
      <c r="B170" s="2">
        <v>169</v>
      </c>
      <c r="D170" s="57" t="s">
        <v>460</v>
      </c>
      <c r="F170" s="53"/>
      <c r="V170" s="9" t="s">
        <v>460</v>
      </c>
      <c r="W170" s="9" t="s">
        <v>460</v>
      </c>
      <c r="X170" s="11" t="s">
        <v>1636</v>
      </c>
      <c r="Y170" s="9">
        <v>7</v>
      </c>
      <c r="Z170" s="65" t="s">
        <v>614</v>
      </c>
    </row>
    <row r="171" spans="2:26" ht="20.25">
      <c r="B171" s="2">
        <v>170</v>
      </c>
      <c r="D171" s="57" t="s">
        <v>457</v>
      </c>
      <c r="F171" s="53"/>
      <c r="V171" s="9" t="s">
        <v>457</v>
      </c>
      <c r="W171" s="9" t="s">
        <v>457</v>
      </c>
      <c r="X171" s="11" t="s">
        <v>1616</v>
      </c>
      <c r="Y171" s="9">
        <v>5</v>
      </c>
      <c r="Z171" s="65" t="s">
        <v>553</v>
      </c>
    </row>
    <row r="172" spans="2:26" ht="20.25">
      <c r="B172" s="2">
        <v>171</v>
      </c>
      <c r="D172" s="57" t="s">
        <v>1155</v>
      </c>
      <c r="F172" s="53"/>
      <c r="V172" s="9" t="s">
        <v>112</v>
      </c>
      <c r="W172" s="9" t="s">
        <v>112</v>
      </c>
      <c r="X172" s="11" t="s">
        <v>1611</v>
      </c>
      <c r="Y172" s="9">
        <v>6</v>
      </c>
      <c r="Z172" s="65" t="s">
        <v>590</v>
      </c>
    </row>
    <row r="173" spans="2:26" ht="20.25">
      <c r="B173" s="2">
        <v>172</v>
      </c>
      <c r="D173" s="57" t="s">
        <v>448</v>
      </c>
      <c r="F173" s="53"/>
      <c r="V173" s="9" t="s">
        <v>448</v>
      </c>
      <c r="W173" s="9" t="s">
        <v>448</v>
      </c>
      <c r="X173" s="11" t="s">
        <v>1556</v>
      </c>
      <c r="Y173" s="9">
        <v>5</v>
      </c>
      <c r="Z173" s="65" t="s">
        <v>535</v>
      </c>
    </row>
    <row r="174" spans="2:26" ht="20.25">
      <c r="B174" s="2">
        <v>173</v>
      </c>
      <c r="D174" s="57" t="s">
        <v>452</v>
      </c>
      <c r="F174" s="53"/>
      <c r="V174" s="9" t="s">
        <v>452</v>
      </c>
      <c r="W174" s="9" t="s">
        <v>452</v>
      </c>
      <c r="X174" s="11" t="s">
        <v>1586</v>
      </c>
      <c r="Y174" s="9">
        <v>5</v>
      </c>
      <c r="Z174" s="65" t="s">
        <v>543</v>
      </c>
    </row>
    <row r="175" spans="2:26" ht="20.25">
      <c r="B175" s="2">
        <v>174</v>
      </c>
      <c r="D175" s="57" t="s">
        <v>1159</v>
      </c>
      <c r="F175" s="53"/>
      <c r="V175" s="9" t="s">
        <v>116</v>
      </c>
      <c r="W175" s="9" t="s">
        <v>116</v>
      </c>
      <c r="X175" s="11" t="s">
        <v>1581</v>
      </c>
      <c r="Y175" s="9">
        <v>6</v>
      </c>
      <c r="Z175" s="65" t="s">
        <v>586</v>
      </c>
    </row>
    <row r="176" spans="2:26" ht="20.25">
      <c r="B176" s="2">
        <v>175</v>
      </c>
      <c r="D176" s="57" t="s">
        <v>449</v>
      </c>
      <c r="F176" s="53"/>
      <c r="V176" s="9" t="s">
        <v>449</v>
      </c>
      <c r="W176" s="9" t="s">
        <v>449</v>
      </c>
      <c r="X176" s="11" t="s">
        <v>1561</v>
      </c>
      <c r="Y176" s="9">
        <v>5</v>
      </c>
      <c r="Z176" s="65" t="s">
        <v>537</v>
      </c>
    </row>
    <row r="177" spans="2:26" ht="20.25">
      <c r="B177" s="2">
        <v>176</v>
      </c>
      <c r="D177" s="57" t="s">
        <v>1156</v>
      </c>
      <c r="F177" s="53"/>
      <c r="V177" s="9" t="s">
        <v>113</v>
      </c>
      <c r="W177" s="9" t="s">
        <v>113</v>
      </c>
      <c r="X177" s="11" t="s">
        <v>1617</v>
      </c>
      <c r="Y177" s="9">
        <v>6</v>
      </c>
      <c r="Z177" s="65" t="s">
        <v>591</v>
      </c>
    </row>
    <row r="178" spans="2:26" ht="20.25">
      <c r="B178" s="2">
        <v>177</v>
      </c>
      <c r="D178" s="57" t="s">
        <v>1161</v>
      </c>
      <c r="F178" s="53"/>
      <c r="V178" s="9" t="s">
        <v>118</v>
      </c>
      <c r="W178" s="9" t="s">
        <v>118</v>
      </c>
      <c r="X178" s="11" t="s">
        <v>1593</v>
      </c>
      <c r="Y178" s="9">
        <v>6</v>
      </c>
      <c r="Z178" s="65" t="s">
        <v>588</v>
      </c>
    </row>
    <row r="179" spans="2:26" ht="20.25">
      <c r="B179" s="2">
        <v>178</v>
      </c>
      <c r="D179" s="57" t="s">
        <v>455</v>
      </c>
      <c r="F179" s="53"/>
      <c r="V179" s="9" t="s">
        <v>455</v>
      </c>
      <c r="W179" s="9" t="s">
        <v>455</v>
      </c>
      <c r="X179" s="11" t="s">
        <v>1606</v>
      </c>
      <c r="Y179" s="9">
        <v>5</v>
      </c>
      <c r="Z179" s="65" t="s">
        <v>549</v>
      </c>
    </row>
    <row r="180" spans="2:26" ht="20.25">
      <c r="B180" s="2">
        <v>179</v>
      </c>
      <c r="D180" s="57" t="s">
        <v>454</v>
      </c>
      <c r="F180" s="53"/>
      <c r="V180" s="9" t="s">
        <v>454</v>
      </c>
      <c r="W180" s="9" t="s">
        <v>454</v>
      </c>
      <c r="X180" s="11" t="s">
        <v>1599</v>
      </c>
      <c r="Y180" s="9">
        <v>5</v>
      </c>
      <c r="Z180" s="65" t="s">
        <v>547</v>
      </c>
    </row>
    <row r="181" spans="2:26" ht="20.25">
      <c r="B181" s="2">
        <v>180</v>
      </c>
      <c r="D181" s="57" t="s">
        <v>450</v>
      </c>
      <c r="F181" s="53"/>
      <c r="V181" s="9" t="s">
        <v>450</v>
      </c>
      <c r="W181" s="9" t="s">
        <v>450</v>
      </c>
      <c r="X181" s="11" t="s">
        <v>1573</v>
      </c>
      <c r="Y181" s="9">
        <v>5</v>
      </c>
      <c r="Z181" s="65" t="s">
        <v>539</v>
      </c>
    </row>
    <row r="182" spans="2:26" ht="20.25">
      <c r="B182" s="2">
        <v>181</v>
      </c>
      <c r="D182" s="57" t="s">
        <v>1157</v>
      </c>
      <c r="F182" s="53"/>
      <c r="V182" s="9" t="s">
        <v>114</v>
      </c>
      <c r="W182" s="9" t="s">
        <v>114</v>
      </c>
      <c r="X182" s="11" t="s">
        <v>1624</v>
      </c>
      <c r="Y182" s="9">
        <v>6</v>
      </c>
      <c r="Z182" s="65" t="s">
        <v>592</v>
      </c>
    </row>
    <row r="183" spans="2:26" ht="20.25">
      <c r="B183" s="2">
        <v>182</v>
      </c>
      <c r="D183" s="57" t="s">
        <v>456</v>
      </c>
      <c r="F183" s="53"/>
      <c r="V183" s="9" t="s">
        <v>456</v>
      </c>
      <c r="W183" s="9" t="s">
        <v>456</v>
      </c>
      <c r="X183" s="11" t="s">
        <v>1610</v>
      </c>
      <c r="Y183" s="9">
        <v>5</v>
      </c>
      <c r="Z183" s="65" t="s">
        <v>551</v>
      </c>
    </row>
    <row r="184" spans="2:26" ht="20.25">
      <c r="B184" s="2">
        <v>183</v>
      </c>
      <c r="D184" s="57" t="s">
        <v>451</v>
      </c>
      <c r="F184" s="53"/>
      <c r="V184" s="9" t="s">
        <v>451</v>
      </c>
      <c r="W184" s="9" t="s">
        <v>451</v>
      </c>
      <c r="X184" s="11" t="s">
        <v>1580</v>
      </c>
      <c r="Y184" s="9">
        <v>5</v>
      </c>
      <c r="Z184" s="65" t="s">
        <v>541</v>
      </c>
    </row>
    <row r="185" spans="2:50" ht="20.25">
      <c r="B185" s="2">
        <v>184</v>
      </c>
      <c r="C185" s="134" t="s">
        <v>1834</v>
      </c>
      <c r="D185" s="57" t="s">
        <v>1130</v>
      </c>
      <c r="E185" s="137">
        <v>105</v>
      </c>
      <c r="F185" s="57" t="s">
        <v>280</v>
      </c>
      <c r="G185" s="134" t="s">
        <v>1342</v>
      </c>
      <c r="I185" s="57">
        <v>50</v>
      </c>
      <c r="J185" s="57">
        <v>50</v>
      </c>
      <c r="L185" s="113" t="s">
        <v>1820</v>
      </c>
      <c r="M185" s="121">
        <v>52</v>
      </c>
      <c r="N185" s="36">
        <v>56.1</v>
      </c>
      <c r="O185" s="1" t="s">
        <v>1257</v>
      </c>
      <c r="P185" s="36" t="s">
        <v>1317</v>
      </c>
      <c r="Q185" s="36">
        <v>45</v>
      </c>
      <c r="R185" s="36" t="s">
        <v>1361</v>
      </c>
      <c r="S185" s="45" t="s">
        <v>1212</v>
      </c>
      <c r="T185" s="113"/>
      <c r="U185" s="113" t="s">
        <v>1788</v>
      </c>
      <c r="V185" s="9" t="s">
        <v>1130</v>
      </c>
      <c r="W185" s="9" t="s">
        <v>158</v>
      </c>
      <c r="X185" s="9" t="s">
        <v>1608</v>
      </c>
      <c r="Y185" s="9">
        <v>3</v>
      </c>
      <c r="Z185" s="65" t="s">
        <v>364</v>
      </c>
      <c r="AA185" s="64" t="s">
        <v>158</v>
      </c>
      <c r="AB185" s="9" t="s">
        <v>1653</v>
      </c>
      <c r="AC185" s="9">
        <v>3</v>
      </c>
      <c r="AD185" s="65" t="s">
        <v>372</v>
      </c>
      <c r="AX185" s="63"/>
    </row>
    <row r="186" spans="2:50" ht="20.25">
      <c r="B186" s="2">
        <v>185</v>
      </c>
      <c r="D186" s="57" t="s">
        <v>1105</v>
      </c>
      <c r="E186" s="137">
        <v>80</v>
      </c>
      <c r="F186" s="57" t="s">
        <v>255</v>
      </c>
      <c r="G186" s="57" t="s">
        <v>1322</v>
      </c>
      <c r="I186" s="57">
        <v>60</v>
      </c>
      <c r="J186" s="57">
        <v>60</v>
      </c>
      <c r="L186" s="113" t="s">
        <v>1826</v>
      </c>
      <c r="M186" s="121">
        <v>78</v>
      </c>
      <c r="N186" s="36">
        <v>37.9</v>
      </c>
      <c r="O186" s="1">
        <v>3</v>
      </c>
      <c r="P186" s="36" t="s">
        <v>1317</v>
      </c>
      <c r="Q186" s="36">
        <v>50</v>
      </c>
      <c r="R186" s="36" t="s">
        <v>1298</v>
      </c>
      <c r="S186" s="45" t="s">
        <v>1211</v>
      </c>
      <c r="T186" s="113" t="s">
        <v>1793</v>
      </c>
      <c r="U186" s="113" t="s">
        <v>1788</v>
      </c>
      <c r="V186" s="9" t="s">
        <v>1105</v>
      </c>
      <c r="W186" s="9" t="s">
        <v>51</v>
      </c>
      <c r="X186" s="9" t="s">
        <v>1651</v>
      </c>
      <c r="Y186" s="9">
        <v>8</v>
      </c>
      <c r="Z186" s="65" t="s">
        <v>482</v>
      </c>
      <c r="AA186" s="64" t="s">
        <v>52</v>
      </c>
      <c r="AB186" s="9" t="s">
        <v>1655</v>
      </c>
      <c r="AC186" s="9">
        <v>8</v>
      </c>
      <c r="AD186" s="65" t="s">
        <v>483</v>
      </c>
      <c r="AX186" s="63"/>
    </row>
    <row r="187" spans="2:50" ht="20.25">
      <c r="B187" s="2">
        <v>186</v>
      </c>
      <c r="D187" s="57" t="s">
        <v>1056</v>
      </c>
      <c r="E187" s="137">
        <v>31</v>
      </c>
      <c r="F187" s="57" t="s">
        <v>1002</v>
      </c>
      <c r="G187" s="57" t="s">
        <v>1278</v>
      </c>
      <c r="H187" s="57" t="s">
        <v>1219</v>
      </c>
      <c r="I187" s="57">
        <v>80</v>
      </c>
      <c r="J187" s="57">
        <v>80</v>
      </c>
      <c r="K187" s="57">
        <v>70</v>
      </c>
      <c r="L187" s="113" t="s">
        <v>1822</v>
      </c>
      <c r="M187" s="121">
        <v>68.72602739726027</v>
      </c>
      <c r="N187" s="36">
        <v>86.3</v>
      </c>
      <c r="O187" s="1">
        <v>3</v>
      </c>
      <c r="P187" s="36" t="s">
        <v>1254</v>
      </c>
      <c r="Q187" s="36">
        <v>120</v>
      </c>
      <c r="R187" s="36" t="s">
        <v>1264</v>
      </c>
      <c r="S187" s="45" t="s">
        <v>1211</v>
      </c>
      <c r="T187" s="113" t="s">
        <v>1793</v>
      </c>
      <c r="U187" s="113" t="s">
        <v>1786</v>
      </c>
      <c r="V187" s="9" t="s">
        <v>1056</v>
      </c>
      <c r="W187" s="9" t="s">
        <v>1314</v>
      </c>
      <c r="X187" s="9" t="s">
        <v>1473</v>
      </c>
      <c r="Y187" s="9">
        <v>1</v>
      </c>
      <c r="Z187" s="65" t="s">
        <v>328</v>
      </c>
      <c r="AA187" s="64" t="s">
        <v>12</v>
      </c>
      <c r="AB187" s="9" t="s">
        <v>1644</v>
      </c>
      <c r="AC187" s="9">
        <v>8</v>
      </c>
      <c r="AD187" s="65" t="s">
        <v>481</v>
      </c>
      <c r="AX187" s="63"/>
    </row>
    <row r="188" spans="2:50" ht="20.25">
      <c r="B188" s="2">
        <v>187</v>
      </c>
      <c r="D188" s="57" t="s">
        <v>1139</v>
      </c>
      <c r="E188" s="137">
        <v>114</v>
      </c>
      <c r="F188" s="57" t="s">
        <v>289</v>
      </c>
      <c r="G188" s="57" t="s">
        <v>1397</v>
      </c>
      <c r="I188" s="57" t="s">
        <v>1687</v>
      </c>
      <c r="J188" s="57" t="s">
        <v>1687</v>
      </c>
      <c r="L188" s="113" t="s">
        <v>1189</v>
      </c>
      <c r="M188" s="113" t="s">
        <v>1189</v>
      </c>
      <c r="N188" s="36" t="s">
        <v>1397</v>
      </c>
      <c r="O188" s="1" t="s">
        <v>1397</v>
      </c>
      <c r="P188" s="36" t="s">
        <v>1397</v>
      </c>
      <c r="Q188" s="36" t="s">
        <v>1397</v>
      </c>
      <c r="R188" s="36" t="s">
        <v>1397</v>
      </c>
      <c r="S188" s="45" t="s">
        <v>1189</v>
      </c>
      <c r="T188" s="113" t="s">
        <v>1189</v>
      </c>
      <c r="U188" s="113" t="s">
        <v>1189</v>
      </c>
      <c r="V188" s="9" t="s">
        <v>1139</v>
      </c>
      <c r="W188" s="9" t="s">
        <v>83</v>
      </c>
      <c r="X188" s="9" t="s">
        <v>1638</v>
      </c>
      <c r="Y188" s="9">
        <v>4</v>
      </c>
      <c r="Z188" s="65" t="s">
        <v>429</v>
      </c>
      <c r="AA188" s="64" t="s">
        <v>175</v>
      </c>
      <c r="AB188" s="9" t="s">
        <v>1575</v>
      </c>
      <c r="AC188" s="9">
        <v>7</v>
      </c>
      <c r="AD188" s="65" t="s">
        <v>604</v>
      </c>
      <c r="AX188" s="63"/>
    </row>
    <row r="189" spans="2:50" ht="20.25">
      <c r="B189" s="2">
        <v>188</v>
      </c>
      <c r="D189" s="57" t="s">
        <v>1075</v>
      </c>
      <c r="E189" s="137">
        <v>50</v>
      </c>
      <c r="F189" s="57" t="s">
        <v>225</v>
      </c>
      <c r="G189" s="57" t="s">
        <v>1290</v>
      </c>
      <c r="I189" s="57">
        <v>70</v>
      </c>
      <c r="J189" s="57">
        <v>70</v>
      </c>
      <c r="L189" s="113" t="s">
        <v>1828</v>
      </c>
      <c r="M189" s="121">
        <v>53</v>
      </c>
      <c r="N189" s="36">
        <v>14.2</v>
      </c>
      <c r="O189" s="1">
        <v>3</v>
      </c>
      <c r="P189" s="36" t="s">
        <v>1317</v>
      </c>
      <c r="Q189" s="36">
        <v>40</v>
      </c>
      <c r="R189" s="36" t="s">
        <v>1271</v>
      </c>
      <c r="S189" s="45" t="s">
        <v>1213</v>
      </c>
      <c r="T189" s="113" t="s">
        <v>1799</v>
      </c>
      <c r="U189" s="113" t="s">
        <v>1788</v>
      </c>
      <c r="V189" s="9" t="s">
        <v>1075</v>
      </c>
      <c r="W189" s="9" t="s">
        <v>31</v>
      </c>
      <c r="X189" s="9" t="s">
        <v>1523</v>
      </c>
      <c r="Y189" s="9">
        <v>4</v>
      </c>
      <c r="Z189" s="65" t="s">
        <v>396</v>
      </c>
      <c r="AX189" s="63"/>
    </row>
    <row r="190" spans="2:50" ht="20.25">
      <c r="B190" s="2">
        <v>189</v>
      </c>
      <c r="C190" s="133" t="s">
        <v>1692</v>
      </c>
      <c r="D190" s="57" t="s">
        <v>1144</v>
      </c>
      <c r="E190" s="137">
        <v>119</v>
      </c>
      <c r="F190" s="57" t="s">
        <v>294</v>
      </c>
      <c r="G190" s="57" t="s">
        <v>1402</v>
      </c>
      <c r="I190" s="57">
        <v>80</v>
      </c>
      <c r="J190" s="57">
        <v>80</v>
      </c>
      <c r="L190" s="113" t="s">
        <v>1822</v>
      </c>
      <c r="M190" s="121">
        <v>55</v>
      </c>
      <c r="N190" s="36">
        <v>76.1</v>
      </c>
      <c r="O190" s="1">
        <v>2</v>
      </c>
      <c r="P190" s="36" t="s">
        <v>1317</v>
      </c>
      <c r="Q190" s="36">
        <v>25</v>
      </c>
      <c r="R190" s="36" t="s">
        <v>1336</v>
      </c>
      <c r="S190" s="45" t="s">
        <v>1213</v>
      </c>
      <c r="T190" s="113" t="s">
        <v>1798</v>
      </c>
      <c r="U190" s="113" t="s">
        <v>1789</v>
      </c>
      <c r="V190" s="9" t="s">
        <v>1144</v>
      </c>
      <c r="W190" s="9" t="s">
        <v>88</v>
      </c>
      <c r="X190" s="9" t="s">
        <v>1533</v>
      </c>
      <c r="Y190" s="9">
        <v>3</v>
      </c>
      <c r="Z190" s="65" t="s">
        <v>354</v>
      </c>
      <c r="AX190" s="63"/>
    </row>
    <row r="191" spans="2:50" ht="20.25">
      <c r="B191" s="2">
        <v>190</v>
      </c>
      <c r="C191" s="133" t="s">
        <v>1692</v>
      </c>
      <c r="D191" s="57" t="s">
        <v>1134</v>
      </c>
      <c r="E191" s="137">
        <v>109</v>
      </c>
      <c r="F191" s="57" t="s">
        <v>284</v>
      </c>
      <c r="G191" s="57" t="s">
        <v>1395</v>
      </c>
      <c r="I191" s="57">
        <v>80</v>
      </c>
      <c r="J191" s="57">
        <v>80</v>
      </c>
      <c r="L191" s="113" t="s">
        <v>1822</v>
      </c>
      <c r="M191" s="121">
        <v>43</v>
      </c>
      <c r="N191" s="36">
        <v>24.3</v>
      </c>
      <c r="O191" s="1">
        <v>3</v>
      </c>
      <c r="P191" s="36" t="s">
        <v>1317</v>
      </c>
      <c r="Q191" s="36">
        <v>0</v>
      </c>
      <c r="R191" s="36" t="s">
        <v>1361</v>
      </c>
      <c r="S191" s="45" t="s">
        <v>1215</v>
      </c>
      <c r="T191" s="113" t="s">
        <v>1813</v>
      </c>
      <c r="U191" s="113" t="s">
        <v>1788</v>
      </c>
      <c r="V191" s="9" t="s">
        <v>1134</v>
      </c>
      <c r="W191" s="9" t="s">
        <v>78</v>
      </c>
      <c r="X191" s="9" t="s">
        <v>1632</v>
      </c>
      <c r="Y191" s="9">
        <v>3</v>
      </c>
      <c r="Z191" s="65" t="s">
        <v>367</v>
      </c>
      <c r="AX191" s="63"/>
    </row>
    <row r="192" spans="2:50" ht="20.25">
      <c r="B192" s="2">
        <v>191</v>
      </c>
      <c r="D192" s="57" t="s">
        <v>1135</v>
      </c>
      <c r="E192" s="137">
        <v>110</v>
      </c>
      <c r="F192" s="57" t="s">
        <v>285</v>
      </c>
      <c r="G192" s="57" t="s">
        <v>1396</v>
      </c>
      <c r="H192" s="57" t="s">
        <v>1218</v>
      </c>
      <c r="I192" s="57" t="s">
        <v>1206</v>
      </c>
      <c r="J192" s="57" t="s">
        <v>1206</v>
      </c>
      <c r="L192" s="113" t="s">
        <v>1822</v>
      </c>
      <c r="M192" s="121">
        <v>76</v>
      </c>
      <c r="N192" s="36">
        <v>4.2</v>
      </c>
      <c r="O192" s="1" t="s">
        <v>1257</v>
      </c>
      <c r="P192" s="36" t="s">
        <v>1317</v>
      </c>
      <c r="Q192" s="36">
        <v>0</v>
      </c>
      <c r="R192" s="36" t="s">
        <v>1256</v>
      </c>
      <c r="S192" s="45" t="s">
        <v>938</v>
      </c>
      <c r="T192" s="113"/>
      <c r="U192" s="113" t="s">
        <v>1788</v>
      </c>
      <c r="V192" s="9" t="s">
        <v>1135</v>
      </c>
      <c r="W192" s="9" t="s">
        <v>79</v>
      </c>
      <c r="X192" s="9" t="s">
        <v>1637</v>
      </c>
      <c r="Y192" s="9">
        <v>3</v>
      </c>
      <c r="Z192" s="65" t="s">
        <v>368</v>
      </c>
      <c r="AX192" s="63"/>
    </row>
    <row r="193" spans="2:50" ht="20.25">
      <c r="B193" s="2">
        <v>192</v>
      </c>
      <c r="D193" s="57" t="s">
        <v>1059</v>
      </c>
      <c r="E193" s="137">
        <v>34</v>
      </c>
      <c r="F193" s="57" t="s">
        <v>209</v>
      </c>
      <c r="G193" s="57" t="s">
        <v>1321</v>
      </c>
      <c r="H193" s="57" t="s">
        <v>1383</v>
      </c>
      <c r="I193" s="57">
        <v>30</v>
      </c>
      <c r="J193" s="57">
        <v>30</v>
      </c>
      <c r="L193" s="113" t="s">
        <v>1822</v>
      </c>
      <c r="M193" s="121">
        <v>76</v>
      </c>
      <c r="N193" s="36">
        <v>59</v>
      </c>
      <c r="O193" s="1">
        <v>1</v>
      </c>
      <c r="P193" s="36" t="s">
        <v>1318</v>
      </c>
      <c r="Q193" s="36">
        <v>0</v>
      </c>
      <c r="R193" s="36" t="s">
        <v>1256</v>
      </c>
      <c r="S193" s="45" t="s">
        <v>938</v>
      </c>
      <c r="T193" s="113"/>
      <c r="U193" s="113" t="s">
        <v>1789</v>
      </c>
      <c r="V193" s="9" t="s">
        <v>1059</v>
      </c>
      <c r="W193" s="9" t="s">
        <v>15</v>
      </c>
      <c r="X193" s="9" t="s">
        <v>1417</v>
      </c>
      <c r="Y193" s="9">
        <v>4</v>
      </c>
      <c r="Z193" s="65" t="s">
        <v>379</v>
      </c>
      <c r="AX193" s="63"/>
    </row>
    <row r="194" spans="2:50" ht="20.25">
      <c r="B194" s="2">
        <v>193</v>
      </c>
      <c r="D194" s="57" t="s">
        <v>1067</v>
      </c>
      <c r="E194" s="137">
        <v>42</v>
      </c>
      <c r="F194" s="57" t="s">
        <v>217</v>
      </c>
      <c r="G194" s="57" t="s">
        <v>1332</v>
      </c>
      <c r="H194" s="57" t="s">
        <v>1221</v>
      </c>
      <c r="I194" s="57">
        <v>50</v>
      </c>
      <c r="J194" s="57">
        <v>50</v>
      </c>
      <c r="L194" s="113" t="s">
        <v>1822</v>
      </c>
      <c r="M194" s="121">
        <v>58</v>
      </c>
      <c r="N194" s="36">
        <v>15.3</v>
      </c>
      <c r="O194" s="1">
        <v>2</v>
      </c>
      <c r="P194" s="36" t="s">
        <v>1318</v>
      </c>
      <c r="Q194" s="36">
        <v>0</v>
      </c>
      <c r="R194" s="36" t="s">
        <v>1256</v>
      </c>
      <c r="S194" s="45" t="s">
        <v>938</v>
      </c>
      <c r="T194" s="113" t="s">
        <v>1795</v>
      </c>
      <c r="U194" s="113" t="s">
        <v>1789</v>
      </c>
      <c r="V194" s="9" t="s">
        <v>1067</v>
      </c>
      <c r="W194" s="9" t="s">
        <v>24</v>
      </c>
      <c r="X194" s="9" t="s">
        <v>1474</v>
      </c>
      <c r="Y194" s="9">
        <v>4</v>
      </c>
      <c r="Z194" s="65" t="s">
        <v>388</v>
      </c>
      <c r="AX194" s="63"/>
    </row>
    <row r="195" spans="2:50" ht="20.25">
      <c r="B195" s="2">
        <v>194</v>
      </c>
      <c r="D195" s="57" t="s">
        <v>1100</v>
      </c>
      <c r="E195" s="137">
        <v>75</v>
      </c>
      <c r="F195" s="57" t="s">
        <v>250</v>
      </c>
      <c r="G195" s="57" t="s">
        <v>1366</v>
      </c>
      <c r="H195" s="57" t="s">
        <v>1218</v>
      </c>
      <c r="I195" s="57">
        <v>80</v>
      </c>
      <c r="J195" s="57">
        <v>80</v>
      </c>
      <c r="L195" s="113" t="s">
        <v>1822</v>
      </c>
      <c r="M195" s="121">
        <v>62</v>
      </c>
      <c r="N195" s="36">
        <v>29.4</v>
      </c>
      <c r="O195" s="1" t="s">
        <v>1257</v>
      </c>
      <c r="P195" s="36" t="s">
        <v>1317</v>
      </c>
      <c r="Q195" s="36">
        <v>40</v>
      </c>
      <c r="R195" s="36" t="s">
        <v>1256</v>
      </c>
      <c r="S195" s="45" t="s">
        <v>938</v>
      </c>
      <c r="T195" s="113"/>
      <c r="U195" s="113" t="s">
        <v>1788</v>
      </c>
      <c r="V195" s="9" t="s">
        <v>1100</v>
      </c>
      <c r="W195" s="9" t="s">
        <v>167</v>
      </c>
      <c r="X195" s="9" t="s">
        <v>1525</v>
      </c>
      <c r="Y195" s="9">
        <v>10</v>
      </c>
      <c r="Z195" s="65" t="s">
        <v>503</v>
      </c>
      <c r="AX195" s="63"/>
    </row>
    <row r="196" spans="2:26" ht="20.25">
      <c r="B196" s="2">
        <v>195</v>
      </c>
      <c r="D196" s="57" t="s">
        <v>1025</v>
      </c>
      <c r="F196" s="57" t="s">
        <v>1024</v>
      </c>
      <c r="V196" s="9" t="s">
        <v>1025</v>
      </c>
      <c r="W196" s="9" t="s">
        <v>321</v>
      </c>
      <c r="X196" s="11" t="s">
        <v>1472</v>
      </c>
      <c r="Y196" s="9">
        <v>7</v>
      </c>
      <c r="Z196" s="66" t="s">
        <v>598</v>
      </c>
    </row>
    <row r="197" spans="2:26" ht="20.25">
      <c r="B197" s="2">
        <v>196</v>
      </c>
      <c r="D197" s="57" t="s">
        <v>1023</v>
      </c>
      <c r="F197" s="57" t="s">
        <v>1022</v>
      </c>
      <c r="V197" s="9" t="s">
        <v>1023</v>
      </c>
      <c r="W197" s="9" t="s">
        <v>320</v>
      </c>
      <c r="X197" s="11" t="s">
        <v>1464</v>
      </c>
      <c r="Y197" s="9">
        <v>7</v>
      </c>
      <c r="Z197" s="67" t="s">
        <v>634</v>
      </c>
    </row>
    <row r="198" spans="2:50" ht="20.25">
      <c r="B198" s="2">
        <v>197</v>
      </c>
      <c r="D198" s="57" t="s">
        <v>1129</v>
      </c>
      <c r="E198" s="137">
        <v>104</v>
      </c>
      <c r="F198" s="57" t="s">
        <v>279</v>
      </c>
      <c r="G198" s="57" t="s">
        <v>1376</v>
      </c>
      <c r="H198" s="57" t="s">
        <v>1238</v>
      </c>
      <c r="I198" s="57">
        <v>80</v>
      </c>
      <c r="J198" s="57">
        <v>80</v>
      </c>
      <c r="L198" s="113" t="s">
        <v>1821</v>
      </c>
      <c r="M198" s="121">
        <v>61</v>
      </c>
      <c r="N198" s="36">
        <v>18.7</v>
      </c>
      <c r="O198" s="1" t="s">
        <v>1257</v>
      </c>
      <c r="P198" s="36" t="s">
        <v>1318</v>
      </c>
      <c r="Q198" s="36" t="s">
        <v>1392</v>
      </c>
      <c r="R198" s="36" t="s">
        <v>1256</v>
      </c>
      <c r="S198" s="45" t="s">
        <v>938</v>
      </c>
      <c r="T198" s="113"/>
      <c r="U198" s="113" t="s">
        <v>1788</v>
      </c>
      <c r="V198" s="9" t="s">
        <v>1129</v>
      </c>
      <c r="W198" s="9" t="s">
        <v>157</v>
      </c>
      <c r="X198" s="9" t="s">
        <v>1602</v>
      </c>
      <c r="Y198" s="9">
        <v>3</v>
      </c>
      <c r="Z198" s="65" t="s">
        <v>363</v>
      </c>
      <c r="AA198" s="64" t="s">
        <v>157</v>
      </c>
      <c r="AB198" s="9" t="s">
        <v>1649</v>
      </c>
      <c r="AC198" s="9">
        <v>3</v>
      </c>
      <c r="AD198" s="65" t="s">
        <v>371</v>
      </c>
      <c r="AX198" s="63"/>
    </row>
    <row r="199" spans="2:50" ht="20.25">
      <c r="B199" s="2">
        <v>198</v>
      </c>
      <c r="D199" s="57" t="s">
        <v>1152</v>
      </c>
      <c r="E199" s="137">
        <v>127</v>
      </c>
      <c r="F199" s="57" t="s">
        <v>302</v>
      </c>
      <c r="G199" s="57" t="s">
        <v>1332</v>
      </c>
      <c r="H199" s="57" t="s">
        <v>1233</v>
      </c>
      <c r="I199" s="57">
        <v>80</v>
      </c>
      <c r="J199" s="57">
        <v>80</v>
      </c>
      <c r="L199" s="113" t="s">
        <v>1831</v>
      </c>
      <c r="M199" s="121">
        <v>62</v>
      </c>
      <c r="N199" s="36">
        <v>15.2</v>
      </c>
      <c r="O199" s="1" t="s">
        <v>1257</v>
      </c>
      <c r="P199" s="36" t="s">
        <v>1317</v>
      </c>
      <c r="Q199" s="36">
        <v>4</v>
      </c>
      <c r="R199" s="36" t="s">
        <v>1256</v>
      </c>
      <c r="S199" s="45" t="s">
        <v>938</v>
      </c>
      <c r="T199" s="113"/>
      <c r="U199" s="113" t="s">
        <v>1788</v>
      </c>
      <c r="V199" s="9" t="s">
        <v>1152</v>
      </c>
      <c r="W199" s="9" t="s">
        <v>96</v>
      </c>
      <c r="X199" s="9" t="s">
        <v>1589</v>
      </c>
      <c r="Y199" s="9">
        <v>3</v>
      </c>
      <c r="Z199" s="65" t="s">
        <v>361</v>
      </c>
      <c r="AA199" s="64" t="s">
        <v>146</v>
      </c>
      <c r="AB199" s="9" t="s">
        <v>1659</v>
      </c>
      <c r="AC199" s="9">
        <v>10</v>
      </c>
      <c r="AD199" s="65" t="s">
        <v>522</v>
      </c>
      <c r="AX199" s="63"/>
    </row>
    <row r="200" spans="2:50" ht="20.25">
      <c r="B200" s="2">
        <v>199</v>
      </c>
      <c r="D200" s="57" t="s">
        <v>1026</v>
      </c>
      <c r="E200" s="137">
        <v>1</v>
      </c>
      <c r="F200" s="57" t="s">
        <v>989</v>
      </c>
      <c r="G200" s="57" t="s">
        <v>1255</v>
      </c>
      <c r="H200" s="57" t="s">
        <v>1218</v>
      </c>
      <c r="I200" s="57">
        <v>40</v>
      </c>
      <c r="J200" s="57">
        <v>40</v>
      </c>
      <c r="L200" s="113" t="s">
        <v>1820</v>
      </c>
      <c r="M200" s="121">
        <v>47.58904109589041</v>
      </c>
      <c r="N200" s="36">
        <v>14.1</v>
      </c>
      <c r="O200" s="1" t="s">
        <v>1257</v>
      </c>
      <c r="P200" s="36" t="s">
        <v>1254</v>
      </c>
      <c r="Q200" s="36">
        <v>2.5</v>
      </c>
      <c r="R200" s="36" t="s">
        <v>1256</v>
      </c>
      <c r="S200" s="45" t="s">
        <v>938</v>
      </c>
      <c r="T200" s="113"/>
      <c r="U200" s="113" t="s">
        <v>1786</v>
      </c>
      <c r="V200" s="9" t="s">
        <v>1026</v>
      </c>
      <c r="W200" s="9" t="s">
        <v>618</v>
      </c>
      <c r="X200" s="9" t="s">
        <v>1444</v>
      </c>
      <c r="Y200" s="9">
        <v>1</v>
      </c>
      <c r="Z200" s="65" t="s">
        <v>324</v>
      </c>
      <c r="AX200" s="63"/>
    </row>
    <row r="201" spans="2:50" ht="20.25">
      <c r="B201" s="2">
        <v>200</v>
      </c>
      <c r="D201" s="57" t="s">
        <v>1114</v>
      </c>
      <c r="E201" s="137">
        <v>89</v>
      </c>
      <c r="F201" s="57" t="s">
        <v>264</v>
      </c>
      <c r="G201" s="57" t="s">
        <v>1376</v>
      </c>
      <c r="H201" s="57" t="s">
        <v>1218</v>
      </c>
      <c r="I201" s="57">
        <v>30</v>
      </c>
      <c r="J201" s="57">
        <v>30</v>
      </c>
      <c r="L201" s="113" t="s">
        <v>1820</v>
      </c>
      <c r="M201" s="121">
        <v>57</v>
      </c>
      <c r="N201" s="36">
        <v>29.6</v>
      </c>
      <c r="O201" s="1">
        <v>3</v>
      </c>
      <c r="P201" s="36" t="s">
        <v>1318</v>
      </c>
      <c r="Q201" s="36">
        <v>0</v>
      </c>
      <c r="R201" s="36" t="s">
        <v>1256</v>
      </c>
      <c r="S201" s="45" t="s">
        <v>938</v>
      </c>
      <c r="T201" s="113" t="s">
        <v>1793</v>
      </c>
      <c r="U201" s="113" t="s">
        <v>1788</v>
      </c>
      <c r="V201" s="9" t="s">
        <v>1114</v>
      </c>
      <c r="W201" s="9" t="s">
        <v>63</v>
      </c>
      <c r="X201" s="9" t="s">
        <v>1555</v>
      </c>
      <c r="Y201" s="9">
        <v>10</v>
      </c>
      <c r="Z201" s="65" t="s">
        <v>509</v>
      </c>
      <c r="AX201" s="63"/>
    </row>
    <row r="202" spans="2:50" ht="20.25">
      <c r="B202" s="2">
        <v>201</v>
      </c>
      <c r="D202" s="57" t="s">
        <v>1118</v>
      </c>
      <c r="E202" s="137">
        <v>93</v>
      </c>
      <c r="F202" s="57" t="s">
        <v>268</v>
      </c>
      <c r="G202" s="57" t="s">
        <v>1300</v>
      </c>
      <c r="I202" s="57">
        <v>30</v>
      </c>
      <c r="J202" s="57">
        <v>30</v>
      </c>
      <c r="L202" s="113" t="s">
        <v>1822</v>
      </c>
      <c r="M202" s="121">
        <v>67</v>
      </c>
      <c r="N202" s="36">
        <v>85.9</v>
      </c>
      <c r="O202" s="1">
        <v>1</v>
      </c>
      <c r="P202" s="36" t="s">
        <v>1317</v>
      </c>
      <c r="Q202" s="36">
        <v>40</v>
      </c>
      <c r="R202" s="36" t="s">
        <v>1338</v>
      </c>
      <c r="S202" s="45" t="s">
        <v>1211</v>
      </c>
      <c r="T202" s="113"/>
      <c r="U202" s="113" t="s">
        <v>1789</v>
      </c>
      <c r="V202" s="9" t="s">
        <v>1118</v>
      </c>
      <c r="W202" s="9" t="s">
        <v>67</v>
      </c>
      <c r="X202" s="9" t="s">
        <v>1572</v>
      </c>
      <c r="Y202" s="9">
        <v>10</v>
      </c>
      <c r="Z202" s="65" t="s">
        <v>629</v>
      </c>
      <c r="AX202" s="63"/>
    </row>
    <row r="203" spans="2:50" ht="20.25">
      <c r="B203" s="2">
        <v>202</v>
      </c>
      <c r="C203" s="134" t="s">
        <v>1836</v>
      </c>
      <c r="D203" s="57" t="s">
        <v>1079</v>
      </c>
      <c r="E203" s="137">
        <v>54</v>
      </c>
      <c r="F203" s="57" t="s">
        <v>229</v>
      </c>
      <c r="G203" s="57" t="s">
        <v>1332</v>
      </c>
      <c r="H203" s="134" t="s">
        <v>1230</v>
      </c>
      <c r="I203" s="57">
        <v>40</v>
      </c>
      <c r="J203" s="57">
        <v>40</v>
      </c>
      <c r="L203" s="113" t="s">
        <v>1822</v>
      </c>
      <c r="M203" s="121">
        <v>57</v>
      </c>
      <c r="N203" s="36">
        <v>26.7</v>
      </c>
      <c r="O203" s="1">
        <v>3</v>
      </c>
      <c r="P203" s="36" t="s">
        <v>1318</v>
      </c>
      <c r="Q203" s="36">
        <v>2</v>
      </c>
      <c r="R203" s="36" t="s">
        <v>1256</v>
      </c>
      <c r="S203" s="45" t="s">
        <v>938</v>
      </c>
      <c r="T203" s="113" t="s">
        <v>1798</v>
      </c>
      <c r="U203" s="113" t="s">
        <v>1788</v>
      </c>
      <c r="V203" s="9" t="s">
        <v>1079</v>
      </c>
      <c r="W203" s="9" t="s">
        <v>163</v>
      </c>
      <c r="X203" s="9" t="s">
        <v>1546</v>
      </c>
      <c r="Y203" s="9">
        <v>4</v>
      </c>
      <c r="Z203" s="65" t="s">
        <v>400</v>
      </c>
      <c r="AX203" s="63"/>
    </row>
    <row r="204" spans="2:50" ht="20.25">
      <c r="B204" s="2">
        <v>203</v>
      </c>
      <c r="D204" s="57" t="s">
        <v>1066</v>
      </c>
      <c r="E204" s="137">
        <v>41</v>
      </c>
      <c r="F204" s="57" t="s">
        <v>216</v>
      </c>
      <c r="G204" s="57" t="s">
        <v>1331</v>
      </c>
      <c r="H204" s="57" t="s">
        <v>1220</v>
      </c>
      <c r="I204" s="57">
        <v>80</v>
      </c>
      <c r="J204" s="57">
        <v>80</v>
      </c>
      <c r="L204" s="113" t="s">
        <v>1824</v>
      </c>
      <c r="M204" s="121">
        <v>77</v>
      </c>
      <c r="N204" s="36">
        <v>61.8</v>
      </c>
      <c r="O204" s="1">
        <v>1</v>
      </c>
      <c r="P204" s="36" t="s">
        <v>1318</v>
      </c>
      <c r="Q204" s="36">
        <v>14</v>
      </c>
      <c r="R204" s="36" t="s">
        <v>1274</v>
      </c>
      <c r="S204" s="45" t="s">
        <v>1212</v>
      </c>
      <c r="T204" s="113"/>
      <c r="U204" s="113" t="s">
        <v>1789</v>
      </c>
      <c r="V204" s="9" t="s">
        <v>1066</v>
      </c>
      <c r="W204" s="9" t="s">
        <v>23</v>
      </c>
      <c r="X204" s="9" t="s">
        <v>1467</v>
      </c>
      <c r="Y204" s="9">
        <v>4</v>
      </c>
      <c r="Z204" s="65" t="s">
        <v>387</v>
      </c>
      <c r="AX204" s="6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9"/>
  <sheetViews>
    <sheetView workbookViewId="0" topLeftCell="A1">
      <selection activeCell="O3" sqref="O3"/>
    </sheetView>
  </sheetViews>
  <sheetFormatPr defaultColWidth="9.140625" defaultRowHeight="12.75"/>
  <cols>
    <col min="1" max="1" width="5.00390625" style="36" customWidth="1"/>
    <col min="2" max="2" width="4.7109375" style="36" customWidth="1"/>
    <col min="3" max="3" width="3.7109375" style="95" customWidth="1"/>
    <col min="4" max="4" width="4.140625" style="99" customWidth="1"/>
    <col min="5" max="5" width="3.140625" style="99" customWidth="1"/>
    <col min="6" max="6" width="15.00390625" style="1" customWidth="1"/>
    <col min="7" max="7" width="9.140625" style="37" customWidth="1"/>
    <col min="8" max="8" width="15.28125" style="36" customWidth="1"/>
    <col min="9" max="9" width="8.28125" style="38" customWidth="1"/>
    <col min="10" max="10" width="10.140625" style="1" customWidth="1"/>
    <col min="11" max="11" width="7.421875" style="36" customWidth="1"/>
    <col min="12" max="12" width="7.7109375" style="36" customWidth="1"/>
    <col min="13" max="13" width="3.57421875" style="36" customWidth="1"/>
    <col min="14" max="14" width="4.140625" style="36" customWidth="1"/>
    <col min="15" max="15" width="4.28125" style="57" customWidth="1"/>
    <col min="18" max="18" width="5.00390625" style="36" customWidth="1"/>
    <col min="19" max="16384" width="9.140625" style="36" customWidth="1"/>
  </cols>
  <sheetData>
    <row r="1" spans="1:17" ht="13.5" thickBot="1">
      <c r="A1" s="36" t="s">
        <v>865</v>
      </c>
      <c r="B1" s="36" t="s">
        <v>1841</v>
      </c>
      <c r="C1" s="97" t="s">
        <v>1696</v>
      </c>
      <c r="D1" s="98" t="s">
        <v>1697</v>
      </c>
      <c r="E1" s="97" t="s">
        <v>1698</v>
      </c>
      <c r="F1" s="1" t="s">
        <v>972</v>
      </c>
      <c r="G1" s="37" t="s">
        <v>1690</v>
      </c>
      <c r="H1" s="36" t="s">
        <v>848</v>
      </c>
      <c r="I1" s="38" t="s">
        <v>1758</v>
      </c>
      <c r="J1" s="39" t="s">
        <v>1759</v>
      </c>
      <c r="K1" s="40" t="s">
        <v>637</v>
      </c>
      <c r="L1" s="40" t="s">
        <v>638</v>
      </c>
      <c r="M1" s="36" t="s">
        <v>1761</v>
      </c>
      <c r="N1" s="36" t="s">
        <v>1760</v>
      </c>
      <c r="O1" s="114" t="s">
        <v>306</v>
      </c>
      <c r="P1" s="36"/>
      <c r="Q1" s="36"/>
    </row>
    <row r="2" spans="1:17" ht="12.75">
      <c r="A2" s="36" t="s">
        <v>461</v>
      </c>
      <c r="D2" s="98"/>
      <c r="J2" s="38">
        <v>1</v>
      </c>
      <c r="K2" s="40" t="s">
        <v>639</v>
      </c>
      <c r="M2" s="36" t="s">
        <v>1688</v>
      </c>
      <c r="N2" s="36">
        <f>IF(J2=2,1,0)</f>
        <v>0</v>
      </c>
      <c r="P2" s="36"/>
      <c r="Q2" s="36"/>
    </row>
    <row r="3" spans="1:17" ht="12.75">
      <c r="A3" s="36" t="s">
        <v>1094</v>
      </c>
      <c r="C3" s="97"/>
      <c r="D3" s="98"/>
      <c r="E3" s="98"/>
      <c r="F3" s="41" t="s">
        <v>1358</v>
      </c>
      <c r="G3" s="37" t="s">
        <v>1219</v>
      </c>
      <c r="I3" s="38">
        <v>1</v>
      </c>
      <c r="J3" s="42">
        <v>2</v>
      </c>
      <c r="K3" s="40"/>
      <c r="L3" s="40"/>
      <c r="M3" s="36">
        <f aca="true" t="shared" si="0" ref="M3:M66">IF(J3=1,1,0)</f>
        <v>0</v>
      </c>
      <c r="N3" s="36">
        <f aca="true" t="shared" si="1" ref="N3:N66">IF(J3=2,1,0)</f>
        <v>1</v>
      </c>
      <c r="O3" s="57">
        <v>80</v>
      </c>
      <c r="P3" s="36"/>
      <c r="Q3" s="36"/>
    </row>
    <row r="4" spans="1:17" ht="12.75">
      <c r="A4" s="36" t="s">
        <v>1069</v>
      </c>
      <c r="C4" s="97"/>
      <c r="D4" s="98"/>
      <c r="E4" s="98"/>
      <c r="F4" s="41" t="s">
        <v>1292</v>
      </c>
      <c r="G4" s="37" t="s">
        <v>1218</v>
      </c>
      <c r="I4" s="38">
        <v>2</v>
      </c>
      <c r="J4" s="42">
        <v>1</v>
      </c>
      <c r="K4" s="40" t="s">
        <v>642</v>
      </c>
      <c r="L4" s="40"/>
      <c r="M4" s="36">
        <f t="shared" si="0"/>
        <v>1</v>
      </c>
      <c r="N4" s="36">
        <f t="shared" si="1"/>
        <v>0</v>
      </c>
      <c r="O4" s="57">
        <v>80</v>
      </c>
      <c r="P4" s="36"/>
      <c r="Q4" s="36"/>
    </row>
    <row r="5" spans="1:17" ht="12.75">
      <c r="A5" s="36" t="s">
        <v>1115</v>
      </c>
      <c r="C5" s="97"/>
      <c r="D5" s="98"/>
      <c r="E5" s="98"/>
      <c r="F5" s="41" t="s">
        <v>1377</v>
      </c>
      <c r="G5" s="37" t="s">
        <v>870</v>
      </c>
      <c r="H5" s="36" t="s">
        <v>1219</v>
      </c>
      <c r="I5" s="38">
        <v>1.5</v>
      </c>
      <c r="J5" s="42">
        <v>1</v>
      </c>
      <c r="K5" s="40" t="s">
        <v>640</v>
      </c>
      <c r="L5" s="40"/>
      <c r="M5" s="36">
        <f t="shared" si="0"/>
        <v>1</v>
      </c>
      <c r="N5" s="36">
        <f t="shared" si="1"/>
        <v>0</v>
      </c>
      <c r="O5" s="57">
        <v>30</v>
      </c>
      <c r="P5" s="36"/>
      <c r="Q5" s="36"/>
    </row>
    <row r="6" spans="1:17" ht="12.75">
      <c r="A6" s="36" t="s">
        <v>1004</v>
      </c>
      <c r="J6" s="38"/>
      <c r="M6" s="36">
        <f t="shared" si="0"/>
        <v>0</v>
      </c>
      <c r="N6" s="36">
        <f t="shared" si="1"/>
        <v>0</v>
      </c>
      <c r="P6" s="36"/>
      <c r="Q6" s="36"/>
    </row>
    <row r="7" spans="1:17" ht="12.75">
      <c r="A7" s="36" t="s">
        <v>1107</v>
      </c>
      <c r="C7" s="97"/>
      <c r="D7" s="98"/>
      <c r="E7" s="98"/>
      <c r="F7" s="106" t="s">
        <v>1372</v>
      </c>
      <c r="G7" s="107" t="s">
        <v>1266</v>
      </c>
      <c r="H7" s="107" t="s">
        <v>1235</v>
      </c>
      <c r="I7" s="38">
        <v>2.5</v>
      </c>
      <c r="J7" s="42">
        <v>2</v>
      </c>
      <c r="K7" s="40"/>
      <c r="L7" s="40"/>
      <c r="M7" s="36">
        <f t="shared" si="0"/>
        <v>0</v>
      </c>
      <c r="N7" s="36">
        <f t="shared" si="1"/>
        <v>1</v>
      </c>
      <c r="O7" s="57">
        <v>40</v>
      </c>
      <c r="P7" s="36"/>
      <c r="Q7" s="36"/>
    </row>
    <row r="8" spans="1:17" ht="12.75">
      <c r="A8" s="36" t="s">
        <v>1137</v>
      </c>
      <c r="C8" s="97"/>
      <c r="D8" s="98"/>
      <c r="E8" s="98"/>
      <c r="F8" s="1" t="s">
        <v>1397</v>
      </c>
      <c r="G8" s="37" t="s">
        <v>1236</v>
      </c>
      <c r="I8" s="38">
        <v>3</v>
      </c>
      <c r="J8" s="42">
        <v>2</v>
      </c>
      <c r="K8" s="40"/>
      <c r="L8" s="40"/>
      <c r="M8" s="36">
        <f t="shared" si="0"/>
        <v>0</v>
      </c>
      <c r="N8" s="36">
        <f t="shared" si="1"/>
        <v>1</v>
      </c>
      <c r="O8" s="57">
        <v>60</v>
      </c>
      <c r="P8" s="36"/>
      <c r="Q8" s="36"/>
    </row>
    <row r="9" spans="1:17" ht="12.75">
      <c r="A9" s="36" t="s">
        <v>1060</v>
      </c>
      <c r="B9" s="36" t="s">
        <v>1840</v>
      </c>
      <c r="C9" s="97"/>
      <c r="D9" s="98"/>
      <c r="E9" s="98"/>
      <c r="F9" s="41" t="s">
        <v>1322</v>
      </c>
      <c r="G9" s="37" t="s">
        <v>1218</v>
      </c>
      <c r="I9" s="38">
        <v>1.5</v>
      </c>
      <c r="J9" s="42">
        <v>2</v>
      </c>
      <c r="K9" s="40"/>
      <c r="L9" s="40"/>
      <c r="M9" s="36">
        <f t="shared" si="0"/>
        <v>0</v>
      </c>
      <c r="N9" s="36">
        <f t="shared" si="1"/>
        <v>1</v>
      </c>
      <c r="O9" s="57">
        <v>40</v>
      </c>
      <c r="P9" s="36"/>
      <c r="Q9" s="36"/>
    </row>
    <row r="10" spans="1:17" ht="12.75">
      <c r="A10" s="36" t="s">
        <v>1045</v>
      </c>
      <c r="B10" s="36" t="s">
        <v>1840</v>
      </c>
      <c r="C10" s="97"/>
      <c r="D10" s="98"/>
      <c r="E10" s="98"/>
      <c r="F10" s="108" t="s">
        <v>1296</v>
      </c>
      <c r="G10" s="107" t="s">
        <v>1218</v>
      </c>
      <c r="H10" s="107" t="s">
        <v>849</v>
      </c>
      <c r="I10" s="38">
        <v>2.5</v>
      </c>
      <c r="J10" s="42"/>
      <c r="K10" s="40"/>
      <c r="L10" s="40"/>
      <c r="M10" s="36">
        <f t="shared" si="0"/>
        <v>0</v>
      </c>
      <c r="N10" s="36">
        <f t="shared" si="1"/>
        <v>0</v>
      </c>
      <c r="O10" s="57">
        <v>75</v>
      </c>
      <c r="P10" s="36"/>
      <c r="Q10" s="36"/>
    </row>
    <row r="11" spans="1:17" ht="12.75">
      <c r="A11" s="36" t="s">
        <v>1081</v>
      </c>
      <c r="B11" s="36" t="s">
        <v>1840</v>
      </c>
      <c r="C11" s="97"/>
      <c r="D11" s="98"/>
      <c r="E11" s="98"/>
      <c r="F11" s="41" t="s">
        <v>1335</v>
      </c>
      <c r="G11" s="37" t="s">
        <v>1218</v>
      </c>
      <c r="I11" s="38">
        <v>2</v>
      </c>
      <c r="J11" s="42">
        <v>1</v>
      </c>
      <c r="K11" s="40" t="s">
        <v>640</v>
      </c>
      <c r="L11" s="40"/>
      <c r="M11" s="36">
        <f t="shared" si="0"/>
        <v>1</v>
      </c>
      <c r="N11" s="36">
        <f t="shared" si="1"/>
        <v>0</v>
      </c>
      <c r="O11" s="57">
        <v>70</v>
      </c>
      <c r="P11" s="36"/>
      <c r="Q11" s="36"/>
    </row>
    <row r="12" spans="1:17" ht="12.75">
      <c r="A12" s="36" t="s">
        <v>1110</v>
      </c>
      <c r="B12" s="36" t="s">
        <v>1840</v>
      </c>
      <c r="C12" s="97"/>
      <c r="D12" s="98"/>
      <c r="E12" s="98"/>
      <c r="F12" s="41" t="s">
        <v>1284</v>
      </c>
      <c r="G12" s="37" t="s">
        <v>1236</v>
      </c>
      <c r="I12" s="38">
        <v>2.5</v>
      </c>
      <c r="J12" s="42">
        <v>1</v>
      </c>
      <c r="K12" s="40" t="s">
        <v>640</v>
      </c>
      <c r="L12" s="40"/>
      <c r="M12" s="36">
        <f t="shared" si="0"/>
        <v>1</v>
      </c>
      <c r="N12" s="36">
        <f t="shared" si="1"/>
        <v>0</v>
      </c>
      <c r="O12" s="57">
        <v>50</v>
      </c>
      <c r="P12" s="36"/>
      <c r="Q12" s="36"/>
    </row>
    <row r="13" spans="1:17" ht="12.75">
      <c r="A13" s="36" t="s">
        <v>1140</v>
      </c>
      <c r="B13" s="36" t="s">
        <v>1840</v>
      </c>
      <c r="C13" s="97"/>
      <c r="D13" s="100"/>
      <c r="E13" s="98"/>
      <c r="F13" s="41" t="s">
        <v>1294</v>
      </c>
      <c r="G13" s="37" t="s">
        <v>1218</v>
      </c>
      <c r="I13" s="38">
        <v>1.5</v>
      </c>
      <c r="J13" s="42">
        <v>2</v>
      </c>
      <c r="K13" s="43"/>
      <c r="L13" s="40"/>
      <c r="M13" s="36">
        <f t="shared" si="0"/>
        <v>0</v>
      </c>
      <c r="N13" s="36">
        <f t="shared" si="1"/>
        <v>1</v>
      </c>
      <c r="O13" s="57">
        <v>70</v>
      </c>
      <c r="P13" s="36"/>
      <c r="Q13" s="36"/>
    </row>
    <row r="14" spans="1:17" ht="12.75">
      <c r="A14" s="36" t="s">
        <v>1048</v>
      </c>
      <c r="B14" s="36" t="s">
        <v>1840</v>
      </c>
      <c r="C14" s="97"/>
      <c r="D14" s="98">
        <v>1</v>
      </c>
      <c r="E14" s="98"/>
      <c r="F14" s="108" t="s">
        <v>1301</v>
      </c>
      <c r="G14" s="107" t="s">
        <v>1218</v>
      </c>
      <c r="H14" s="107" t="s">
        <v>1246</v>
      </c>
      <c r="I14" s="38">
        <v>2</v>
      </c>
      <c r="J14" s="42"/>
      <c r="K14" s="40"/>
      <c r="L14" s="40"/>
      <c r="M14" s="36">
        <f t="shared" si="0"/>
        <v>0</v>
      </c>
      <c r="N14" s="36">
        <f t="shared" si="1"/>
        <v>0</v>
      </c>
      <c r="O14" s="57">
        <v>70</v>
      </c>
      <c r="P14" s="36"/>
      <c r="Q14" s="36"/>
    </row>
    <row r="15" spans="1:17" ht="12.75">
      <c r="A15" s="36" t="s">
        <v>1039</v>
      </c>
      <c r="B15" s="36" t="s">
        <v>1840</v>
      </c>
      <c r="C15" s="97"/>
      <c r="D15" s="98"/>
      <c r="E15" s="98">
        <v>1</v>
      </c>
      <c r="F15" s="1" t="s">
        <v>1286</v>
      </c>
      <c r="G15" s="37" t="s">
        <v>1219</v>
      </c>
      <c r="H15" s="36" t="s">
        <v>1244</v>
      </c>
      <c r="I15" s="38">
        <v>1</v>
      </c>
      <c r="J15" s="42"/>
      <c r="K15" s="40"/>
      <c r="L15" s="40"/>
      <c r="M15" s="36">
        <f t="shared" si="0"/>
        <v>0</v>
      </c>
      <c r="N15" s="36">
        <f t="shared" si="1"/>
        <v>0</v>
      </c>
      <c r="O15" s="57">
        <v>70</v>
      </c>
      <c r="P15" s="36"/>
      <c r="Q15" s="36"/>
    </row>
    <row r="16" spans="1:17" ht="12.75">
      <c r="A16" s="36" t="s">
        <v>1040</v>
      </c>
      <c r="B16" s="36" t="s">
        <v>1840</v>
      </c>
      <c r="C16" s="97"/>
      <c r="D16" s="98"/>
      <c r="E16" s="98"/>
      <c r="F16" s="1" t="s">
        <v>1288</v>
      </c>
      <c r="G16" s="37" t="s">
        <v>1218</v>
      </c>
      <c r="H16" s="36" t="s">
        <v>1245</v>
      </c>
      <c r="I16" s="38">
        <v>2</v>
      </c>
      <c r="J16" s="42">
        <v>1</v>
      </c>
      <c r="K16" s="40" t="s">
        <v>640</v>
      </c>
      <c r="L16" s="40"/>
      <c r="M16" s="36">
        <f t="shared" si="0"/>
        <v>1</v>
      </c>
      <c r="N16" s="36">
        <f t="shared" si="1"/>
        <v>0</v>
      </c>
      <c r="O16" s="57">
        <v>33</v>
      </c>
      <c r="P16" s="36"/>
      <c r="Q16" s="36"/>
    </row>
    <row r="17" spans="1:17" ht="12.75">
      <c r="A17" s="36" t="s">
        <v>1052</v>
      </c>
      <c r="B17" s="36" t="s">
        <v>1840</v>
      </c>
      <c r="C17" s="97"/>
      <c r="D17" s="98"/>
      <c r="E17" s="98"/>
      <c r="F17" s="1" t="s">
        <v>1308</v>
      </c>
      <c r="G17" s="37" t="s">
        <v>1218</v>
      </c>
      <c r="H17" s="36" t="s">
        <v>1195</v>
      </c>
      <c r="I17" s="38">
        <v>2.5</v>
      </c>
      <c r="J17" s="42">
        <v>1</v>
      </c>
      <c r="K17" s="40" t="s">
        <v>640</v>
      </c>
      <c r="L17" s="40"/>
      <c r="M17" s="36">
        <f t="shared" si="0"/>
        <v>1</v>
      </c>
      <c r="N17" s="36">
        <f t="shared" si="1"/>
        <v>0</v>
      </c>
      <c r="O17" s="57">
        <v>80</v>
      </c>
      <c r="P17" s="36"/>
      <c r="Q17" s="36"/>
    </row>
    <row r="18" spans="1:17" ht="12.75">
      <c r="A18" s="36" t="s">
        <v>1042</v>
      </c>
      <c r="B18" s="36" t="s">
        <v>1840</v>
      </c>
      <c r="C18" s="97"/>
      <c r="D18" s="98"/>
      <c r="E18" s="98"/>
      <c r="F18" s="1" t="s">
        <v>1292</v>
      </c>
      <c r="G18" s="37" t="s">
        <v>1218</v>
      </c>
      <c r="H18" s="36" t="s">
        <v>1246</v>
      </c>
      <c r="I18" s="38">
        <v>2</v>
      </c>
      <c r="J18" s="42"/>
      <c r="K18" s="40"/>
      <c r="L18" s="40"/>
      <c r="M18" s="36">
        <f t="shared" si="0"/>
        <v>0</v>
      </c>
      <c r="N18" s="36">
        <f t="shared" si="1"/>
        <v>0</v>
      </c>
      <c r="O18" s="57">
        <v>60</v>
      </c>
      <c r="P18" s="36"/>
      <c r="Q18" s="36"/>
    </row>
    <row r="19" spans="1:17" ht="12.75">
      <c r="A19" s="36" t="s">
        <v>1086</v>
      </c>
      <c r="B19" s="36" t="s">
        <v>1840</v>
      </c>
      <c r="C19" s="97"/>
      <c r="D19" s="98"/>
      <c r="E19" s="98"/>
      <c r="F19" s="41" t="s">
        <v>1292</v>
      </c>
      <c r="G19" s="37" t="s">
        <v>1218</v>
      </c>
      <c r="I19" s="38">
        <v>2</v>
      </c>
      <c r="J19" s="42">
        <v>1</v>
      </c>
      <c r="K19" s="40" t="s">
        <v>643</v>
      </c>
      <c r="L19" s="40"/>
      <c r="M19" s="36">
        <f t="shared" si="0"/>
        <v>1</v>
      </c>
      <c r="N19" s="36">
        <f t="shared" si="1"/>
        <v>0</v>
      </c>
      <c r="O19" s="57">
        <v>40</v>
      </c>
      <c r="P19" s="36"/>
      <c r="Q19" s="36"/>
    </row>
    <row r="20" spans="1:17" ht="12.75">
      <c r="A20" s="36" t="s">
        <v>1036</v>
      </c>
      <c r="B20" s="36" t="s">
        <v>1840</v>
      </c>
      <c r="C20" s="97"/>
      <c r="D20" s="98"/>
      <c r="E20" s="98"/>
      <c r="F20" s="108" t="s">
        <v>1281</v>
      </c>
      <c r="G20" s="107" t="s">
        <v>1266</v>
      </c>
      <c r="H20" s="107" t="s">
        <v>1243</v>
      </c>
      <c r="I20" s="38">
        <v>3</v>
      </c>
      <c r="J20" s="42"/>
      <c r="K20" s="40"/>
      <c r="L20" s="40"/>
      <c r="M20" s="36">
        <f t="shared" si="0"/>
        <v>0</v>
      </c>
      <c r="N20" s="36">
        <f t="shared" si="1"/>
        <v>0</v>
      </c>
      <c r="O20" s="57">
        <v>80</v>
      </c>
      <c r="P20" s="36"/>
      <c r="Q20" s="36"/>
    </row>
    <row r="21" spans="1:17" ht="12.75">
      <c r="A21" s="36" t="s">
        <v>1008</v>
      </c>
      <c r="B21" s="36" t="s">
        <v>1840</v>
      </c>
      <c r="C21" s="97"/>
      <c r="D21" s="98"/>
      <c r="E21" s="98"/>
      <c r="F21" s="37"/>
      <c r="H21" s="37"/>
      <c r="I21" s="44"/>
      <c r="J21" s="42"/>
      <c r="K21" s="40"/>
      <c r="L21" s="40"/>
      <c r="M21" s="36">
        <f t="shared" si="0"/>
        <v>0</v>
      </c>
      <c r="N21" s="36">
        <f t="shared" si="1"/>
        <v>0</v>
      </c>
      <c r="P21" s="36"/>
      <c r="Q21" s="36"/>
    </row>
    <row r="22" spans="1:17" ht="12.75">
      <c r="A22" s="36" t="s">
        <v>1063</v>
      </c>
      <c r="B22" s="36" t="s">
        <v>1840</v>
      </c>
      <c r="C22" s="97"/>
      <c r="D22" s="98"/>
      <c r="E22" s="98"/>
      <c r="F22" s="41" t="s">
        <v>1327</v>
      </c>
      <c r="G22" s="37" t="s">
        <v>1219</v>
      </c>
      <c r="I22" s="38">
        <v>1.5</v>
      </c>
      <c r="J22" s="42">
        <v>2</v>
      </c>
      <c r="K22" s="40"/>
      <c r="L22" s="40"/>
      <c r="M22" s="36">
        <f t="shared" si="0"/>
        <v>0</v>
      </c>
      <c r="N22" s="36">
        <f t="shared" si="1"/>
        <v>1</v>
      </c>
      <c r="O22" s="57">
        <v>30</v>
      </c>
      <c r="P22" s="36"/>
      <c r="Q22" s="36"/>
    </row>
    <row r="23" spans="1:17" ht="12.75">
      <c r="A23" s="36" t="s">
        <v>1076</v>
      </c>
      <c r="B23" s="36" t="s">
        <v>1840</v>
      </c>
      <c r="C23" s="97"/>
      <c r="D23" s="98"/>
      <c r="E23" s="98"/>
      <c r="F23" s="111" t="s">
        <v>1344</v>
      </c>
      <c r="G23" s="37" t="s">
        <v>1218</v>
      </c>
      <c r="I23" s="38">
        <v>2</v>
      </c>
      <c r="J23" s="42"/>
      <c r="K23" s="40"/>
      <c r="L23" s="40"/>
      <c r="M23" s="36">
        <f t="shared" si="0"/>
        <v>0</v>
      </c>
      <c r="N23" s="36">
        <f t="shared" si="1"/>
        <v>0</v>
      </c>
      <c r="O23" s="57">
        <v>70</v>
      </c>
      <c r="P23" s="36"/>
      <c r="Q23" s="36"/>
    </row>
    <row r="24" spans="1:17" ht="12.75">
      <c r="A24" s="36" t="s">
        <v>1071</v>
      </c>
      <c r="B24" s="36" t="s">
        <v>1840</v>
      </c>
      <c r="C24" s="97"/>
      <c r="D24" s="98"/>
      <c r="E24" s="98"/>
      <c r="F24" s="41" t="s">
        <v>1300</v>
      </c>
      <c r="G24" s="37" t="s">
        <v>1219</v>
      </c>
      <c r="I24" s="38" t="s">
        <v>1333</v>
      </c>
      <c r="J24" s="42">
        <v>2</v>
      </c>
      <c r="K24" s="40"/>
      <c r="L24" s="40"/>
      <c r="M24" s="36">
        <f t="shared" si="0"/>
        <v>0</v>
      </c>
      <c r="N24" s="36">
        <f t="shared" si="1"/>
        <v>1</v>
      </c>
      <c r="O24" s="57">
        <v>80</v>
      </c>
      <c r="P24" s="36"/>
      <c r="Q24" s="36"/>
    </row>
    <row r="25" spans="1:17" ht="12.75">
      <c r="A25" s="36" t="s">
        <v>1113</v>
      </c>
      <c r="B25" s="36" t="s">
        <v>1840</v>
      </c>
      <c r="C25" s="97"/>
      <c r="D25" s="98"/>
      <c r="E25" s="98"/>
      <c r="F25" s="41" t="s">
        <v>1375</v>
      </c>
      <c r="G25" s="37" t="s">
        <v>870</v>
      </c>
      <c r="H25" s="36" t="s">
        <v>1219</v>
      </c>
      <c r="I25" s="38">
        <v>1</v>
      </c>
      <c r="J25" s="42">
        <v>1</v>
      </c>
      <c r="K25" s="40" t="s">
        <v>643</v>
      </c>
      <c r="L25" s="40"/>
      <c r="M25" s="36">
        <f t="shared" si="0"/>
        <v>1</v>
      </c>
      <c r="N25" s="36">
        <f t="shared" si="1"/>
        <v>0</v>
      </c>
      <c r="O25" s="57">
        <v>40</v>
      </c>
      <c r="P25" s="36"/>
      <c r="Q25" s="36"/>
    </row>
    <row r="26" spans="1:17" ht="12.75">
      <c r="A26" s="36" t="s">
        <v>1108</v>
      </c>
      <c r="B26" s="36" t="s">
        <v>1840</v>
      </c>
      <c r="C26" s="97"/>
      <c r="D26" s="98"/>
      <c r="E26" s="98"/>
      <c r="F26" s="41" t="s">
        <v>1364</v>
      </c>
      <c r="G26" s="37" t="s">
        <v>1219</v>
      </c>
      <c r="I26" s="38">
        <v>1</v>
      </c>
      <c r="J26" s="42">
        <v>1</v>
      </c>
      <c r="K26" s="40" t="s">
        <v>640</v>
      </c>
      <c r="L26" s="40"/>
      <c r="M26" s="36">
        <f t="shared" si="0"/>
        <v>1</v>
      </c>
      <c r="N26" s="36">
        <f t="shared" si="1"/>
        <v>0</v>
      </c>
      <c r="O26" s="57">
        <v>40</v>
      </c>
      <c r="P26" s="36"/>
      <c r="Q26" s="36"/>
    </row>
    <row r="27" spans="1:17" ht="12.75">
      <c r="A27" s="36" t="s">
        <v>1049</v>
      </c>
      <c r="B27" s="36" t="s">
        <v>1840</v>
      </c>
      <c r="C27" s="97"/>
      <c r="D27" s="98"/>
      <c r="E27" s="98"/>
      <c r="F27" s="1" t="s">
        <v>1302</v>
      </c>
      <c r="G27" s="37" t="s">
        <v>1218</v>
      </c>
      <c r="H27" s="36" t="s">
        <v>1246</v>
      </c>
      <c r="I27" s="38">
        <v>1.5</v>
      </c>
      <c r="J27" s="42">
        <v>2</v>
      </c>
      <c r="K27" s="40"/>
      <c r="L27" s="40"/>
      <c r="M27" s="36">
        <f t="shared" si="0"/>
        <v>0</v>
      </c>
      <c r="N27" s="36">
        <f t="shared" si="1"/>
        <v>1</v>
      </c>
      <c r="O27" s="57">
        <v>70</v>
      </c>
      <c r="P27" s="36"/>
      <c r="Q27" s="36"/>
    </row>
    <row r="28" spans="1:17" ht="12.75">
      <c r="A28" s="36" t="s">
        <v>1066</v>
      </c>
      <c r="B28" s="36" t="s">
        <v>1689</v>
      </c>
      <c r="C28" s="97"/>
      <c r="D28" s="98"/>
      <c r="E28" s="98">
        <v>1</v>
      </c>
      <c r="F28" s="106" t="s">
        <v>1331</v>
      </c>
      <c r="G28" s="107" t="s">
        <v>1236</v>
      </c>
      <c r="H28" s="107" t="s">
        <v>1220</v>
      </c>
      <c r="I28" s="38">
        <v>3</v>
      </c>
      <c r="J28" s="42"/>
      <c r="K28" s="40"/>
      <c r="L28" s="40"/>
      <c r="M28" s="68">
        <f t="shared" si="0"/>
        <v>0</v>
      </c>
      <c r="N28" s="68">
        <f t="shared" si="1"/>
        <v>0</v>
      </c>
      <c r="O28" s="57">
        <v>80</v>
      </c>
      <c r="P28" s="36"/>
      <c r="Q28" s="36"/>
    </row>
    <row r="29" spans="1:17" ht="12.75">
      <c r="A29" s="36" t="s">
        <v>1118</v>
      </c>
      <c r="B29" s="36" t="s">
        <v>1689</v>
      </c>
      <c r="C29" s="97"/>
      <c r="D29" s="100"/>
      <c r="E29" s="98"/>
      <c r="F29" s="41" t="s">
        <v>1300</v>
      </c>
      <c r="G29" s="37" t="s">
        <v>1218</v>
      </c>
      <c r="I29" s="38">
        <v>2</v>
      </c>
      <c r="J29" s="42">
        <v>2</v>
      </c>
      <c r="K29" s="43"/>
      <c r="L29" s="40"/>
      <c r="M29" s="68">
        <f t="shared" si="0"/>
        <v>0</v>
      </c>
      <c r="N29" s="68">
        <f t="shared" si="1"/>
        <v>1</v>
      </c>
      <c r="O29" s="57">
        <v>30</v>
      </c>
      <c r="P29" s="36"/>
      <c r="Q29" s="36"/>
    </row>
    <row r="30" spans="1:17" ht="12.75">
      <c r="A30" s="36" t="s">
        <v>1059</v>
      </c>
      <c r="B30" s="36" t="s">
        <v>1689</v>
      </c>
      <c r="C30" s="97">
        <v>1</v>
      </c>
      <c r="D30" s="98"/>
      <c r="E30" s="98"/>
      <c r="F30" s="41" t="s">
        <v>1321</v>
      </c>
      <c r="G30" s="37" t="s">
        <v>1218</v>
      </c>
      <c r="H30" s="36" t="s">
        <v>1383</v>
      </c>
      <c r="I30" s="38">
        <v>2</v>
      </c>
      <c r="J30" s="42"/>
      <c r="K30" s="40"/>
      <c r="L30" s="40"/>
      <c r="M30" s="68">
        <f t="shared" si="0"/>
        <v>0</v>
      </c>
      <c r="N30" s="68">
        <f t="shared" si="1"/>
        <v>0</v>
      </c>
      <c r="O30" s="57">
        <v>30</v>
      </c>
      <c r="P30" s="36"/>
      <c r="Q30" s="36"/>
    </row>
    <row r="31" spans="1:17" ht="12.75">
      <c r="A31" s="36" t="s">
        <v>1067</v>
      </c>
      <c r="B31" s="36" t="s">
        <v>1689</v>
      </c>
      <c r="C31" s="97">
        <v>1</v>
      </c>
      <c r="D31" s="98"/>
      <c r="E31" s="98"/>
      <c r="F31" s="41" t="s">
        <v>1332</v>
      </c>
      <c r="G31" s="37" t="s">
        <v>1218</v>
      </c>
      <c r="H31" s="36" t="s">
        <v>1221</v>
      </c>
      <c r="I31" s="38">
        <v>2</v>
      </c>
      <c r="J31" s="42"/>
      <c r="K31" s="40"/>
      <c r="L31" s="40"/>
      <c r="M31" s="68">
        <f t="shared" si="0"/>
        <v>0</v>
      </c>
      <c r="N31" s="68">
        <f t="shared" si="1"/>
        <v>0</v>
      </c>
      <c r="O31" s="57">
        <v>50</v>
      </c>
      <c r="P31" s="36"/>
      <c r="Q31" s="36"/>
    </row>
    <row r="32" spans="1:17" ht="12.75">
      <c r="A32" s="36" t="s">
        <v>1079</v>
      </c>
      <c r="B32" s="36" t="s">
        <v>1837</v>
      </c>
      <c r="C32" s="97">
        <v>1</v>
      </c>
      <c r="D32" s="98"/>
      <c r="E32" s="98"/>
      <c r="F32" s="41" t="s">
        <v>1332</v>
      </c>
      <c r="G32" s="37" t="s">
        <v>1218</v>
      </c>
      <c r="H32" s="112" t="s">
        <v>1230</v>
      </c>
      <c r="I32" s="38">
        <v>2</v>
      </c>
      <c r="J32" s="42">
        <v>1</v>
      </c>
      <c r="K32" s="40"/>
      <c r="L32" s="40" t="s">
        <v>641</v>
      </c>
      <c r="M32" s="68">
        <f t="shared" si="0"/>
        <v>1</v>
      </c>
      <c r="N32" s="68">
        <f t="shared" si="1"/>
        <v>0</v>
      </c>
      <c r="O32" s="57">
        <v>40</v>
      </c>
      <c r="P32" s="36"/>
      <c r="Q32" s="36"/>
    </row>
    <row r="33" spans="1:17" ht="12.75">
      <c r="A33" s="36" t="s">
        <v>1100</v>
      </c>
      <c r="B33" s="36" t="s">
        <v>1689</v>
      </c>
      <c r="C33" s="97">
        <v>1</v>
      </c>
      <c r="D33" s="98"/>
      <c r="E33" s="98"/>
      <c r="F33" s="41" t="s">
        <v>1366</v>
      </c>
      <c r="G33" s="37" t="s">
        <v>1236</v>
      </c>
      <c r="H33" s="36" t="s">
        <v>1218</v>
      </c>
      <c r="I33" s="38">
        <v>2</v>
      </c>
      <c r="J33" s="42">
        <v>1</v>
      </c>
      <c r="K33" s="40" t="s">
        <v>639</v>
      </c>
      <c r="L33" s="40"/>
      <c r="M33" s="68">
        <f t="shared" si="0"/>
        <v>1</v>
      </c>
      <c r="N33" s="68">
        <f t="shared" si="1"/>
        <v>0</v>
      </c>
      <c r="O33" s="57">
        <v>80</v>
      </c>
      <c r="P33" s="36"/>
      <c r="Q33" s="36"/>
    </row>
    <row r="34" spans="1:17" ht="12.75">
      <c r="A34" s="36" t="s">
        <v>1114</v>
      </c>
      <c r="B34" s="36" t="s">
        <v>1689</v>
      </c>
      <c r="C34" s="97">
        <v>1</v>
      </c>
      <c r="D34" s="98"/>
      <c r="E34" s="98"/>
      <c r="F34" s="41" t="s">
        <v>1376</v>
      </c>
      <c r="G34" s="37" t="s">
        <v>1218</v>
      </c>
      <c r="H34" s="36" t="s">
        <v>1218</v>
      </c>
      <c r="I34" s="38">
        <v>2</v>
      </c>
      <c r="J34" s="42"/>
      <c r="K34" s="40"/>
      <c r="L34" s="40"/>
      <c r="M34" s="68">
        <f t="shared" si="0"/>
        <v>0</v>
      </c>
      <c r="N34" s="68">
        <f t="shared" si="1"/>
        <v>0</v>
      </c>
      <c r="O34" s="57">
        <v>30</v>
      </c>
      <c r="P34" s="36"/>
      <c r="Q34" s="36"/>
    </row>
    <row r="35" spans="1:17" ht="12.75">
      <c r="A35" s="36" t="s">
        <v>1129</v>
      </c>
      <c r="B35" s="36" t="s">
        <v>1689</v>
      </c>
      <c r="C35" s="97">
        <v>1</v>
      </c>
      <c r="D35" s="98"/>
      <c r="E35" s="98"/>
      <c r="F35" s="41" t="s">
        <v>1376</v>
      </c>
      <c r="G35" s="37" t="s">
        <v>866</v>
      </c>
      <c r="H35" s="36" t="s">
        <v>1238</v>
      </c>
      <c r="I35" s="38">
        <v>2</v>
      </c>
      <c r="J35" s="42">
        <v>1</v>
      </c>
      <c r="K35" s="40" t="s">
        <v>642</v>
      </c>
      <c r="L35" s="40"/>
      <c r="M35" s="68">
        <f t="shared" si="0"/>
        <v>1</v>
      </c>
      <c r="N35" s="68">
        <f t="shared" si="1"/>
        <v>0</v>
      </c>
      <c r="O35" s="57">
        <v>80</v>
      </c>
      <c r="P35" s="36"/>
      <c r="Q35" s="36"/>
    </row>
    <row r="36" spans="1:17" ht="12.75">
      <c r="A36" s="36" t="s">
        <v>1152</v>
      </c>
      <c r="B36" s="36" t="s">
        <v>1689</v>
      </c>
      <c r="C36" s="97">
        <v>1</v>
      </c>
      <c r="D36" s="98"/>
      <c r="E36" s="98"/>
      <c r="F36" s="41" t="s">
        <v>1332</v>
      </c>
      <c r="G36" s="37" t="s">
        <v>1218</v>
      </c>
      <c r="H36" s="36" t="s">
        <v>1233</v>
      </c>
      <c r="I36" s="38">
        <v>2</v>
      </c>
      <c r="J36" s="42">
        <v>1</v>
      </c>
      <c r="K36" s="40" t="s">
        <v>642</v>
      </c>
      <c r="L36" s="40"/>
      <c r="M36" s="68">
        <f t="shared" si="0"/>
        <v>1</v>
      </c>
      <c r="N36" s="68">
        <f t="shared" si="1"/>
        <v>0</v>
      </c>
      <c r="O36" s="57">
        <v>80</v>
      </c>
      <c r="P36" s="36"/>
      <c r="Q36" s="36"/>
    </row>
    <row r="37" spans="1:17" ht="12.75">
      <c r="A37" s="36" t="s">
        <v>1025</v>
      </c>
      <c r="B37" s="36" t="s">
        <v>1689</v>
      </c>
      <c r="I37" s="38">
        <v>0</v>
      </c>
      <c r="J37" s="38"/>
      <c r="M37" s="68">
        <f t="shared" si="0"/>
        <v>0</v>
      </c>
      <c r="N37" s="68">
        <f t="shared" si="1"/>
        <v>0</v>
      </c>
      <c r="P37" s="36"/>
      <c r="Q37" s="36"/>
    </row>
    <row r="38" spans="1:17" ht="12.75">
      <c r="A38" s="36" t="s">
        <v>1023</v>
      </c>
      <c r="B38" s="36" t="s">
        <v>1689</v>
      </c>
      <c r="I38" s="38">
        <v>0</v>
      </c>
      <c r="J38" s="38"/>
      <c r="M38" s="68">
        <f t="shared" si="0"/>
        <v>0</v>
      </c>
      <c r="N38" s="68">
        <f t="shared" si="1"/>
        <v>0</v>
      </c>
      <c r="P38" s="36"/>
      <c r="Q38" s="36"/>
    </row>
    <row r="39" spans="1:17" ht="12.75">
      <c r="A39" s="36" t="s">
        <v>1026</v>
      </c>
      <c r="B39" s="36" t="s">
        <v>1689</v>
      </c>
      <c r="C39" s="97"/>
      <c r="D39" s="98"/>
      <c r="E39" s="98">
        <v>1</v>
      </c>
      <c r="F39" s="1" t="s">
        <v>1255</v>
      </c>
      <c r="G39" s="37" t="s">
        <v>1218</v>
      </c>
      <c r="H39" s="36" t="s">
        <v>1218</v>
      </c>
      <c r="I39" s="38">
        <v>2</v>
      </c>
      <c r="J39" s="42">
        <v>2</v>
      </c>
      <c r="K39" s="40"/>
      <c r="L39" s="40"/>
      <c r="M39" s="68">
        <f t="shared" si="0"/>
        <v>0</v>
      </c>
      <c r="N39" s="68">
        <f t="shared" si="1"/>
        <v>1</v>
      </c>
      <c r="O39" s="57">
        <v>40</v>
      </c>
      <c r="P39" s="36"/>
      <c r="Q39" s="36"/>
    </row>
    <row r="40" spans="1:17" ht="12.75">
      <c r="A40" s="36" t="s">
        <v>1149</v>
      </c>
      <c r="B40" s="112" t="s">
        <v>1842</v>
      </c>
      <c r="C40" s="97"/>
      <c r="D40" s="98"/>
      <c r="E40" s="98"/>
      <c r="F40" s="41" t="s">
        <v>1407</v>
      </c>
      <c r="G40" s="37" t="s">
        <v>1219</v>
      </c>
      <c r="I40" s="38">
        <v>1</v>
      </c>
      <c r="J40" s="42">
        <v>2</v>
      </c>
      <c r="K40" s="40"/>
      <c r="L40" s="40"/>
      <c r="M40" s="36">
        <f t="shared" si="0"/>
        <v>0</v>
      </c>
      <c r="N40" s="36">
        <f t="shared" si="1"/>
        <v>1</v>
      </c>
      <c r="O40" s="57">
        <v>80</v>
      </c>
      <c r="P40" s="36"/>
      <c r="Q40" s="36"/>
    </row>
    <row r="41" spans="1:17" ht="12.75">
      <c r="A41" s="36" t="s">
        <v>1098</v>
      </c>
      <c r="B41" s="112" t="s">
        <v>1842</v>
      </c>
      <c r="C41" s="97"/>
      <c r="D41" s="98"/>
      <c r="E41" s="98"/>
      <c r="F41" s="41" t="s">
        <v>1300</v>
      </c>
      <c r="G41" s="37" t="s">
        <v>1219</v>
      </c>
      <c r="I41" s="38">
        <v>1.5</v>
      </c>
      <c r="J41" s="42">
        <v>2</v>
      </c>
      <c r="K41" s="40"/>
      <c r="L41" s="40"/>
      <c r="M41" s="36">
        <f t="shared" si="0"/>
        <v>0</v>
      </c>
      <c r="N41" s="36">
        <f t="shared" si="1"/>
        <v>1</v>
      </c>
      <c r="O41" s="57">
        <v>90</v>
      </c>
      <c r="P41" s="36"/>
      <c r="Q41" s="36"/>
    </row>
    <row r="42" spans="1:17" ht="12.75">
      <c r="A42" s="36" t="s">
        <v>1099</v>
      </c>
      <c r="C42" s="97"/>
      <c r="D42" s="98"/>
      <c r="E42" s="98"/>
      <c r="F42" s="41" t="s">
        <v>1365</v>
      </c>
      <c r="G42" s="37" t="s">
        <v>1219</v>
      </c>
      <c r="I42" s="38">
        <v>2</v>
      </c>
      <c r="J42" s="42">
        <v>2</v>
      </c>
      <c r="K42" s="40"/>
      <c r="L42" s="40"/>
      <c r="M42" s="36">
        <f t="shared" si="0"/>
        <v>0</v>
      </c>
      <c r="N42" s="36">
        <f t="shared" si="1"/>
        <v>1</v>
      </c>
      <c r="O42" s="57">
        <v>60</v>
      </c>
      <c r="P42" s="36"/>
      <c r="Q42" s="36"/>
    </row>
    <row r="43" spans="1:17" ht="12.75">
      <c r="A43" s="36" t="s">
        <v>1030</v>
      </c>
      <c r="C43" s="97"/>
      <c r="D43" s="98"/>
      <c r="E43" s="98"/>
      <c r="F43" s="1" t="s">
        <v>1269</v>
      </c>
      <c r="G43" s="37" t="s">
        <v>1219</v>
      </c>
      <c r="H43" s="36" t="s">
        <v>1218</v>
      </c>
      <c r="I43" s="38">
        <v>2</v>
      </c>
      <c r="J43" s="42">
        <v>1</v>
      </c>
      <c r="K43" s="40" t="s">
        <v>640</v>
      </c>
      <c r="L43" s="40"/>
      <c r="M43" s="36">
        <f t="shared" si="0"/>
        <v>1</v>
      </c>
      <c r="N43" s="36">
        <f t="shared" si="1"/>
        <v>0</v>
      </c>
      <c r="O43" s="57">
        <v>60</v>
      </c>
      <c r="P43" s="36"/>
      <c r="Q43" s="36"/>
    </row>
    <row r="44" spans="1:17" ht="12.75">
      <c r="A44" s="36" t="s">
        <v>1038</v>
      </c>
      <c r="C44" s="97"/>
      <c r="D44" s="98"/>
      <c r="E44" s="98"/>
      <c r="F44" s="1" t="s">
        <v>1284</v>
      </c>
      <c r="G44" s="37" t="s">
        <v>1218</v>
      </c>
      <c r="H44" s="36" t="s">
        <v>1218</v>
      </c>
      <c r="I44" s="38">
        <v>2</v>
      </c>
      <c r="J44" s="42">
        <v>1</v>
      </c>
      <c r="K44" s="40" t="s">
        <v>639</v>
      </c>
      <c r="L44" s="40"/>
      <c r="M44" s="36">
        <f t="shared" si="0"/>
        <v>1</v>
      </c>
      <c r="N44" s="36">
        <f t="shared" si="1"/>
        <v>0</v>
      </c>
      <c r="O44" s="57">
        <v>75</v>
      </c>
      <c r="P44" s="36"/>
      <c r="Q44" s="36"/>
    </row>
    <row r="45" spans="1:17" ht="12.75">
      <c r="A45" s="36" t="s">
        <v>1127</v>
      </c>
      <c r="B45" s="36" t="s">
        <v>1838</v>
      </c>
      <c r="C45" s="97"/>
      <c r="D45" s="98"/>
      <c r="E45" s="98"/>
      <c r="F45" s="111" t="s">
        <v>1389</v>
      </c>
      <c r="G45" s="37" t="s">
        <v>1219</v>
      </c>
      <c r="I45" s="38">
        <v>1</v>
      </c>
      <c r="J45" s="42">
        <v>2</v>
      </c>
      <c r="K45" s="40"/>
      <c r="L45" s="40"/>
      <c r="M45" s="36">
        <f t="shared" si="0"/>
        <v>0</v>
      </c>
      <c r="N45" s="36">
        <f t="shared" si="1"/>
        <v>1</v>
      </c>
      <c r="O45" s="57">
        <v>80</v>
      </c>
      <c r="P45" s="36"/>
      <c r="Q45" s="36"/>
    </row>
    <row r="46" spans="1:17" ht="12.75">
      <c r="A46" s="36" t="s">
        <v>1064</v>
      </c>
      <c r="C46" s="97"/>
      <c r="D46" s="98"/>
      <c r="E46" s="98"/>
      <c r="F46" s="41" t="s">
        <v>1328</v>
      </c>
      <c r="G46" s="37" t="s">
        <v>1219</v>
      </c>
      <c r="I46" s="38">
        <v>1.5</v>
      </c>
      <c r="J46" s="42">
        <v>2</v>
      </c>
      <c r="K46" s="40"/>
      <c r="L46" s="40"/>
      <c r="M46" s="36">
        <f t="shared" si="0"/>
        <v>0</v>
      </c>
      <c r="N46" s="36">
        <f t="shared" si="1"/>
        <v>1</v>
      </c>
      <c r="O46" s="57">
        <v>80</v>
      </c>
      <c r="P46" s="36"/>
      <c r="Q46" s="36"/>
    </row>
    <row r="47" spans="1:17" ht="12.75">
      <c r="A47" s="36" t="s">
        <v>1151</v>
      </c>
      <c r="B47" s="36" t="s">
        <v>1834</v>
      </c>
      <c r="C47" s="97"/>
      <c r="D47" s="98"/>
      <c r="E47" s="98"/>
      <c r="F47" s="111" t="s">
        <v>1408</v>
      </c>
      <c r="G47" s="37" t="s">
        <v>867</v>
      </c>
      <c r="H47" s="36" t="s">
        <v>1219</v>
      </c>
      <c r="I47" s="38">
        <v>1</v>
      </c>
      <c r="J47" s="42">
        <v>2</v>
      </c>
      <c r="K47" s="40"/>
      <c r="L47" s="40"/>
      <c r="M47" s="36">
        <f t="shared" si="0"/>
        <v>0</v>
      </c>
      <c r="N47" s="36">
        <f t="shared" si="1"/>
        <v>1</v>
      </c>
      <c r="O47" s="57">
        <v>65</v>
      </c>
      <c r="P47" s="36"/>
      <c r="Q47" s="36"/>
    </row>
    <row r="48" spans="1:17" ht="12.75">
      <c r="A48" s="36" t="s">
        <v>1102</v>
      </c>
      <c r="B48" s="36" t="s">
        <v>1838</v>
      </c>
      <c r="C48" s="97"/>
      <c r="D48" s="98"/>
      <c r="E48" s="98"/>
      <c r="F48" s="111" t="s">
        <v>1369</v>
      </c>
      <c r="G48" s="37" t="s">
        <v>871</v>
      </c>
      <c r="H48" s="112" t="s">
        <v>1234</v>
      </c>
      <c r="I48" s="38">
        <v>1</v>
      </c>
      <c r="J48" s="42">
        <v>1</v>
      </c>
      <c r="K48" s="40" t="s">
        <v>639</v>
      </c>
      <c r="L48" s="40"/>
      <c r="M48" s="36">
        <f t="shared" si="0"/>
        <v>1</v>
      </c>
      <c r="N48" s="36">
        <f t="shared" si="1"/>
        <v>0</v>
      </c>
      <c r="O48" s="57">
        <v>90</v>
      </c>
      <c r="P48" s="36"/>
      <c r="Q48" s="36"/>
    </row>
    <row r="49" spans="1:17" ht="12.75">
      <c r="A49" s="36" t="s">
        <v>1130</v>
      </c>
      <c r="B49" s="36" t="s">
        <v>1834</v>
      </c>
      <c r="C49" s="97"/>
      <c r="D49" s="98"/>
      <c r="E49" s="98"/>
      <c r="F49" s="111" t="s">
        <v>1342</v>
      </c>
      <c r="G49" s="37" t="s">
        <v>871</v>
      </c>
      <c r="I49" s="38">
        <v>1</v>
      </c>
      <c r="J49" s="42"/>
      <c r="K49" s="40"/>
      <c r="L49" s="40"/>
      <c r="M49" s="36">
        <f t="shared" si="0"/>
        <v>0</v>
      </c>
      <c r="N49" s="36">
        <f t="shared" si="1"/>
        <v>0</v>
      </c>
      <c r="O49" s="57">
        <v>50</v>
      </c>
      <c r="P49" s="36"/>
      <c r="Q49" s="36"/>
    </row>
    <row r="50" spans="1:17" ht="12.75">
      <c r="A50" s="36" t="s">
        <v>1103</v>
      </c>
      <c r="B50" s="36" t="s">
        <v>1834</v>
      </c>
      <c r="C50" s="97"/>
      <c r="D50" s="98"/>
      <c r="E50" s="98"/>
      <c r="F50" s="41" t="s">
        <v>1337</v>
      </c>
      <c r="G50" s="37" t="s">
        <v>1218</v>
      </c>
      <c r="I50" s="38">
        <v>1</v>
      </c>
      <c r="J50" s="42">
        <v>2</v>
      </c>
      <c r="K50" s="40"/>
      <c r="L50" s="40"/>
      <c r="M50" s="36">
        <f t="shared" si="0"/>
        <v>0</v>
      </c>
      <c r="N50" s="36">
        <f t="shared" si="1"/>
        <v>1</v>
      </c>
      <c r="O50" s="57">
        <v>30</v>
      </c>
      <c r="P50" s="36"/>
      <c r="Q50" s="36"/>
    </row>
    <row r="51" spans="1:17" ht="12.75">
      <c r="A51" s="36" t="s">
        <v>1050</v>
      </c>
      <c r="C51" s="97"/>
      <c r="D51" s="98"/>
      <c r="E51" s="98"/>
      <c r="F51" s="1" t="s">
        <v>1304</v>
      </c>
      <c r="G51" s="37" t="s">
        <v>1765</v>
      </c>
      <c r="H51" s="36" t="s">
        <v>1246</v>
      </c>
      <c r="I51" s="38">
        <v>2</v>
      </c>
      <c r="J51" s="42">
        <v>2</v>
      </c>
      <c r="K51" s="40"/>
      <c r="L51" s="40"/>
      <c r="M51" s="36">
        <f t="shared" si="0"/>
        <v>0</v>
      </c>
      <c r="N51" s="36">
        <f t="shared" si="1"/>
        <v>1</v>
      </c>
      <c r="O51" s="57">
        <v>50</v>
      </c>
      <c r="P51" s="36"/>
      <c r="Q51" s="36"/>
    </row>
    <row r="52" spans="1:17" ht="12.75">
      <c r="A52" s="36" t="s">
        <v>1135</v>
      </c>
      <c r="B52" s="36" t="s">
        <v>1691</v>
      </c>
      <c r="C52" s="97"/>
      <c r="D52" s="100">
        <v>1</v>
      </c>
      <c r="E52" s="98"/>
      <c r="F52" s="41" t="s">
        <v>1396</v>
      </c>
      <c r="G52" s="37" t="s">
        <v>1218</v>
      </c>
      <c r="H52" s="36" t="s">
        <v>1218</v>
      </c>
      <c r="I52" s="38">
        <v>2</v>
      </c>
      <c r="J52" s="42">
        <v>2</v>
      </c>
      <c r="K52" s="43"/>
      <c r="L52" s="40"/>
      <c r="M52" s="36">
        <f t="shared" si="0"/>
        <v>0</v>
      </c>
      <c r="N52" s="36">
        <f t="shared" si="1"/>
        <v>1</v>
      </c>
      <c r="O52" s="2">
        <v>55</v>
      </c>
      <c r="P52" s="36"/>
      <c r="Q52" s="36"/>
    </row>
    <row r="53" spans="1:17" ht="12.75">
      <c r="A53" s="36" t="s">
        <v>1150</v>
      </c>
      <c r="B53" s="36" t="s">
        <v>1691</v>
      </c>
      <c r="C53" s="97"/>
      <c r="D53" s="98"/>
      <c r="E53" s="98"/>
      <c r="F53" s="41" t="s">
        <v>1364</v>
      </c>
      <c r="G53" s="37" t="s">
        <v>1219</v>
      </c>
      <c r="I53" s="38">
        <v>1</v>
      </c>
      <c r="J53" s="42">
        <v>2</v>
      </c>
      <c r="K53" s="40"/>
      <c r="L53" s="40"/>
      <c r="M53" s="36">
        <f t="shared" si="0"/>
        <v>0</v>
      </c>
      <c r="N53" s="36">
        <f t="shared" si="1"/>
        <v>1</v>
      </c>
      <c r="O53" s="57">
        <v>80</v>
      </c>
      <c r="P53" s="36"/>
      <c r="Q53" s="36"/>
    </row>
    <row r="54" spans="1:17" ht="12.75">
      <c r="A54" s="36" t="s">
        <v>1055</v>
      </c>
      <c r="B54" s="36" t="s">
        <v>1691</v>
      </c>
      <c r="C54" s="97"/>
      <c r="D54" s="98">
        <v>1</v>
      </c>
      <c r="F54" s="1" t="s">
        <v>1313</v>
      </c>
      <c r="G54" s="37" t="s">
        <v>1219</v>
      </c>
      <c r="H54" s="36" t="s">
        <v>1219</v>
      </c>
      <c r="I54" s="38">
        <v>1</v>
      </c>
      <c r="J54" s="42">
        <v>1</v>
      </c>
      <c r="K54" s="40" t="s">
        <v>640</v>
      </c>
      <c r="M54" s="36">
        <f t="shared" si="0"/>
        <v>1</v>
      </c>
      <c r="N54" s="36">
        <f t="shared" si="1"/>
        <v>0</v>
      </c>
      <c r="O54" s="57">
        <v>80</v>
      </c>
      <c r="P54" s="36"/>
      <c r="Q54" s="36"/>
    </row>
    <row r="55" spans="1:17" ht="12.75">
      <c r="A55" s="36" t="s">
        <v>1037</v>
      </c>
      <c r="B55" s="36" t="s">
        <v>1835</v>
      </c>
      <c r="C55" s="97"/>
      <c r="D55" s="98"/>
      <c r="E55" s="98"/>
      <c r="F55" s="136" t="s">
        <v>1283</v>
      </c>
      <c r="G55" s="37" t="s">
        <v>868</v>
      </c>
      <c r="H55" s="36" t="s">
        <v>1219</v>
      </c>
      <c r="I55" s="38">
        <v>1</v>
      </c>
      <c r="J55" s="42"/>
      <c r="K55" s="40"/>
      <c r="L55" s="40"/>
      <c r="M55" s="36">
        <f t="shared" si="0"/>
        <v>0</v>
      </c>
      <c r="N55" s="36">
        <f t="shared" si="1"/>
        <v>0</v>
      </c>
      <c r="O55" s="57">
        <v>80</v>
      </c>
      <c r="P55" s="36"/>
      <c r="Q55" s="36"/>
    </row>
    <row r="56" spans="1:17" ht="12.75">
      <c r="A56" s="36" t="s">
        <v>1104</v>
      </c>
      <c r="B56" s="36" t="s">
        <v>1691</v>
      </c>
      <c r="C56" s="97"/>
      <c r="D56" s="98"/>
      <c r="E56" s="98"/>
      <c r="F56" s="41" t="s">
        <v>1370</v>
      </c>
      <c r="G56" s="37" t="s">
        <v>1219</v>
      </c>
      <c r="I56" s="38">
        <v>1.5</v>
      </c>
      <c r="J56" s="42"/>
      <c r="K56" s="40"/>
      <c r="L56" s="40"/>
      <c r="M56" s="36">
        <f t="shared" si="0"/>
        <v>0</v>
      </c>
      <c r="N56" s="36">
        <f t="shared" si="1"/>
        <v>0</v>
      </c>
      <c r="O56" s="57">
        <v>90</v>
      </c>
      <c r="P56" s="36"/>
      <c r="Q56" s="36"/>
    </row>
    <row r="57" spans="1:17" ht="12.75">
      <c r="A57" s="36" t="s">
        <v>1044</v>
      </c>
      <c r="B57" s="36" t="s">
        <v>1691</v>
      </c>
      <c r="C57" s="97"/>
      <c r="D57" s="98"/>
      <c r="E57" s="98"/>
      <c r="F57" s="1" t="s">
        <v>1294</v>
      </c>
      <c r="G57" s="37" t="s">
        <v>1219</v>
      </c>
      <c r="H57" s="36" t="s">
        <v>829</v>
      </c>
      <c r="I57" s="38">
        <v>1</v>
      </c>
      <c r="J57" s="42">
        <v>2</v>
      </c>
      <c r="K57" s="40"/>
      <c r="L57" s="40"/>
      <c r="M57" s="36">
        <f t="shared" si="0"/>
        <v>0</v>
      </c>
      <c r="N57" s="36">
        <f t="shared" si="1"/>
        <v>1</v>
      </c>
      <c r="O57" s="57">
        <v>90</v>
      </c>
      <c r="P57" s="36"/>
      <c r="Q57" s="36"/>
    </row>
    <row r="58" spans="1:17" ht="12.75">
      <c r="A58" s="36" t="s">
        <v>1139</v>
      </c>
      <c r="B58" s="36" t="s">
        <v>1691</v>
      </c>
      <c r="C58" s="97"/>
      <c r="D58" s="98"/>
      <c r="E58" s="98"/>
      <c r="F58" s="1" t="s">
        <v>1397</v>
      </c>
      <c r="G58" s="37" t="s">
        <v>871</v>
      </c>
      <c r="I58" s="38">
        <v>1</v>
      </c>
      <c r="J58" s="42">
        <v>2</v>
      </c>
      <c r="K58" s="40"/>
      <c r="L58" s="40"/>
      <c r="M58" s="36">
        <f t="shared" si="0"/>
        <v>0</v>
      </c>
      <c r="N58" s="36">
        <f t="shared" si="1"/>
        <v>1</v>
      </c>
      <c r="O58" s="2">
        <v>60</v>
      </c>
      <c r="P58" s="36"/>
      <c r="Q58" s="36"/>
    </row>
    <row r="59" spans="1:17" ht="12.75">
      <c r="A59" s="36" t="s">
        <v>1101</v>
      </c>
      <c r="B59" s="36" t="s">
        <v>1691</v>
      </c>
      <c r="C59" s="97"/>
      <c r="D59" s="98"/>
      <c r="E59" s="98"/>
      <c r="F59" s="41" t="s">
        <v>1367</v>
      </c>
      <c r="G59" s="37" t="s">
        <v>1219</v>
      </c>
      <c r="H59" s="36" t="s">
        <v>1219</v>
      </c>
      <c r="I59" s="38">
        <v>1</v>
      </c>
      <c r="J59" s="42">
        <v>2</v>
      </c>
      <c r="K59" s="40"/>
      <c r="L59" s="40"/>
      <c r="M59" s="36">
        <f t="shared" si="0"/>
        <v>0</v>
      </c>
      <c r="N59" s="36">
        <f t="shared" si="1"/>
        <v>1</v>
      </c>
      <c r="O59" s="57">
        <v>70</v>
      </c>
      <c r="P59" s="36"/>
      <c r="Q59" s="36"/>
    </row>
    <row r="60" spans="1:17" ht="12.75">
      <c r="A60" s="36" t="s">
        <v>1072</v>
      </c>
      <c r="B60" s="36" t="s">
        <v>1835</v>
      </c>
      <c r="C60" s="97"/>
      <c r="D60" s="98"/>
      <c r="E60" s="98"/>
      <c r="F60" s="41" t="s">
        <v>1337</v>
      </c>
      <c r="G60" s="37" t="s">
        <v>871</v>
      </c>
      <c r="H60" s="36" t="s">
        <v>1219</v>
      </c>
      <c r="I60" s="38">
        <v>1</v>
      </c>
      <c r="J60" s="42">
        <v>2</v>
      </c>
      <c r="K60" s="40"/>
      <c r="L60" s="40"/>
      <c r="M60" s="36">
        <f t="shared" si="0"/>
        <v>0</v>
      </c>
      <c r="N60" s="36">
        <f t="shared" si="1"/>
        <v>1</v>
      </c>
      <c r="O60" s="57">
        <v>80</v>
      </c>
      <c r="P60" s="36"/>
      <c r="Q60" s="36"/>
    </row>
    <row r="61" spans="1:17" ht="12.75">
      <c r="A61" s="36" t="s">
        <v>1096</v>
      </c>
      <c r="B61" s="36" t="s">
        <v>1835</v>
      </c>
      <c r="C61" s="97"/>
      <c r="D61" s="98"/>
      <c r="E61" s="98"/>
      <c r="F61" s="111" t="s">
        <v>1360</v>
      </c>
      <c r="G61" s="37" t="s">
        <v>1219</v>
      </c>
      <c r="I61" s="38">
        <v>1</v>
      </c>
      <c r="J61" s="42">
        <v>2</v>
      </c>
      <c r="K61" s="40"/>
      <c r="L61" s="40"/>
      <c r="M61" s="36">
        <f t="shared" si="0"/>
        <v>0</v>
      </c>
      <c r="N61" s="36">
        <f t="shared" si="1"/>
        <v>1</v>
      </c>
      <c r="O61" s="57">
        <v>60</v>
      </c>
      <c r="P61" s="36"/>
      <c r="Q61" s="36"/>
    </row>
    <row r="62" spans="1:17" ht="12.75">
      <c r="A62" s="36" t="s">
        <v>1125</v>
      </c>
      <c r="C62" s="97"/>
      <c r="D62" s="98"/>
      <c r="E62" s="98"/>
      <c r="F62" s="45" t="s">
        <v>1387</v>
      </c>
      <c r="G62" s="37" t="s">
        <v>1219</v>
      </c>
      <c r="I62" s="38">
        <v>1</v>
      </c>
      <c r="J62" s="42">
        <v>2</v>
      </c>
      <c r="K62" s="40"/>
      <c r="L62" s="40"/>
      <c r="M62" s="36">
        <f t="shared" si="0"/>
        <v>0</v>
      </c>
      <c r="N62" s="36">
        <f t="shared" si="1"/>
        <v>1</v>
      </c>
      <c r="O62" s="57">
        <v>70</v>
      </c>
      <c r="P62" s="36"/>
      <c r="Q62" s="36"/>
    </row>
    <row r="63" spans="1:17" ht="12.75">
      <c r="A63" s="36" t="s">
        <v>1147</v>
      </c>
      <c r="C63" s="97"/>
      <c r="D63" s="98"/>
      <c r="E63" s="98"/>
      <c r="F63" s="41" t="s">
        <v>1405</v>
      </c>
      <c r="G63" s="37" t="s">
        <v>1219</v>
      </c>
      <c r="I63" s="38">
        <v>1</v>
      </c>
      <c r="J63" s="42">
        <v>2</v>
      </c>
      <c r="K63" s="40"/>
      <c r="L63" s="40"/>
      <c r="M63" s="36">
        <f t="shared" si="0"/>
        <v>0</v>
      </c>
      <c r="N63" s="36">
        <f t="shared" si="1"/>
        <v>1</v>
      </c>
      <c r="O63" s="57">
        <v>80</v>
      </c>
      <c r="P63" s="36"/>
      <c r="Q63" s="36"/>
    </row>
    <row r="64" spans="1:17" ht="12.75">
      <c r="A64" s="36" t="s">
        <v>1105</v>
      </c>
      <c r="C64" s="97"/>
      <c r="D64" s="98"/>
      <c r="E64" s="98"/>
      <c r="F64" s="41" t="s">
        <v>1322</v>
      </c>
      <c r="G64" s="37" t="s">
        <v>1218</v>
      </c>
      <c r="I64" s="38">
        <v>2</v>
      </c>
      <c r="J64" s="42">
        <v>2</v>
      </c>
      <c r="K64" s="40"/>
      <c r="L64" s="40"/>
      <c r="M64" s="36">
        <f t="shared" si="0"/>
        <v>0</v>
      </c>
      <c r="N64" s="36">
        <f t="shared" si="1"/>
        <v>1</v>
      </c>
      <c r="O64" s="57">
        <v>60</v>
      </c>
      <c r="P64" s="36"/>
      <c r="Q64" s="36"/>
    </row>
    <row r="65" spans="1:17" ht="12.75">
      <c r="A65" s="36" t="s">
        <v>1056</v>
      </c>
      <c r="C65" s="97"/>
      <c r="D65" s="98"/>
      <c r="E65" s="98"/>
      <c r="F65" s="1" t="s">
        <v>1278</v>
      </c>
      <c r="G65" s="37" t="s">
        <v>1218</v>
      </c>
      <c r="H65" s="36" t="s">
        <v>1219</v>
      </c>
      <c r="I65" s="38">
        <v>1</v>
      </c>
      <c r="J65" s="42">
        <v>2</v>
      </c>
      <c r="K65" s="40"/>
      <c r="L65" s="40"/>
      <c r="M65" s="36">
        <f t="shared" si="0"/>
        <v>0</v>
      </c>
      <c r="N65" s="36">
        <f t="shared" si="1"/>
        <v>1</v>
      </c>
      <c r="O65" s="57">
        <v>80</v>
      </c>
      <c r="P65" s="36"/>
      <c r="Q65" s="36"/>
    </row>
    <row r="66" spans="1:17" ht="12.75">
      <c r="A66" s="36" t="s">
        <v>1126</v>
      </c>
      <c r="C66" s="97"/>
      <c r="D66" s="98"/>
      <c r="E66" s="98"/>
      <c r="F66" s="41" t="s">
        <v>1388</v>
      </c>
      <c r="G66" s="37" t="s">
        <v>1218</v>
      </c>
      <c r="I66" s="38">
        <v>2</v>
      </c>
      <c r="J66" s="42">
        <v>2</v>
      </c>
      <c r="K66" s="40"/>
      <c r="L66" s="40"/>
      <c r="M66" s="36">
        <f t="shared" si="0"/>
        <v>0</v>
      </c>
      <c r="N66" s="36">
        <f t="shared" si="1"/>
        <v>1</v>
      </c>
      <c r="O66" s="57">
        <v>70</v>
      </c>
      <c r="P66" s="36"/>
      <c r="Q66" s="36"/>
    </row>
    <row r="67" spans="1:17" ht="12.75">
      <c r="A67" s="36" t="s">
        <v>1121</v>
      </c>
      <c r="C67" s="97"/>
      <c r="D67" s="98"/>
      <c r="E67" s="98"/>
      <c r="F67" s="41" t="s">
        <v>1382</v>
      </c>
      <c r="G67" s="37" t="s">
        <v>1218</v>
      </c>
      <c r="I67" s="38">
        <v>2</v>
      </c>
      <c r="J67" s="42">
        <v>2</v>
      </c>
      <c r="K67" s="40"/>
      <c r="L67" s="40"/>
      <c r="M67" s="36">
        <f aca="true" t="shared" si="2" ref="M67:M130">IF(J67=1,1,0)</f>
        <v>0</v>
      </c>
      <c r="N67" s="36">
        <f aca="true" t="shared" si="3" ref="N67:N130">IF(J67=2,1,0)</f>
        <v>1</v>
      </c>
      <c r="O67" s="57">
        <v>80</v>
      </c>
      <c r="P67" s="36"/>
      <c r="Q67" s="36"/>
    </row>
    <row r="68" spans="1:17" ht="12.75">
      <c r="A68" s="36" t="s">
        <v>1148</v>
      </c>
      <c r="B68" s="110" t="s">
        <v>1692</v>
      </c>
      <c r="C68" s="97"/>
      <c r="D68" s="98"/>
      <c r="E68" s="98"/>
      <c r="F68" s="41" t="s">
        <v>1406</v>
      </c>
      <c r="G68" s="37" t="s">
        <v>871</v>
      </c>
      <c r="H68" s="36" t="s">
        <v>1218</v>
      </c>
      <c r="I68" s="38">
        <v>1</v>
      </c>
      <c r="J68" s="42"/>
      <c r="K68" s="40"/>
      <c r="L68" s="40"/>
      <c r="M68" s="110">
        <f t="shared" si="2"/>
        <v>0</v>
      </c>
      <c r="N68" s="110">
        <f t="shared" si="3"/>
        <v>0</v>
      </c>
      <c r="O68" s="57">
        <v>70</v>
      </c>
      <c r="P68" s="36"/>
      <c r="Q68" s="36"/>
    </row>
    <row r="69" spans="1:17" ht="12.75">
      <c r="A69" s="36" t="s">
        <v>1124</v>
      </c>
      <c r="B69" s="110" t="s">
        <v>1692</v>
      </c>
      <c r="C69" s="97"/>
      <c r="D69" s="98"/>
      <c r="E69" s="98"/>
      <c r="F69" s="41" t="s">
        <v>1385</v>
      </c>
      <c r="G69" s="37" t="s">
        <v>1219</v>
      </c>
      <c r="I69" s="38">
        <v>1.5</v>
      </c>
      <c r="J69" s="42">
        <v>1</v>
      </c>
      <c r="K69" s="40" t="s">
        <v>639</v>
      </c>
      <c r="L69" s="40"/>
      <c r="M69" s="110">
        <f t="shared" si="2"/>
        <v>1</v>
      </c>
      <c r="N69" s="110">
        <f t="shared" si="3"/>
        <v>0</v>
      </c>
      <c r="O69" s="57">
        <v>80</v>
      </c>
      <c r="P69" s="36"/>
      <c r="Q69" s="36"/>
    </row>
    <row r="70" spans="1:17" ht="12.75">
      <c r="A70" s="36" t="s">
        <v>1106</v>
      </c>
      <c r="B70" s="110" t="s">
        <v>1692</v>
      </c>
      <c r="C70" s="97"/>
      <c r="D70" s="98"/>
      <c r="E70" s="98"/>
      <c r="F70" s="41" t="s">
        <v>1367</v>
      </c>
      <c r="G70" s="37" t="s">
        <v>1218</v>
      </c>
      <c r="I70" s="38">
        <v>1.5</v>
      </c>
      <c r="J70" s="42">
        <v>2</v>
      </c>
      <c r="K70" s="40"/>
      <c r="L70" s="40"/>
      <c r="M70" s="110">
        <f t="shared" si="2"/>
        <v>0</v>
      </c>
      <c r="N70" s="110">
        <f t="shared" si="3"/>
        <v>1</v>
      </c>
      <c r="O70" s="57">
        <v>40</v>
      </c>
      <c r="P70" s="36"/>
      <c r="Q70" s="36"/>
    </row>
    <row r="71" spans="1:17" ht="12.75">
      <c r="A71" s="36" t="s">
        <v>1041</v>
      </c>
      <c r="B71" s="110" t="s">
        <v>1692</v>
      </c>
      <c r="C71" s="97"/>
      <c r="D71" s="98"/>
      <c r="E71" s="98"/>
      <c r="F71" s="1" t="s">
        <v>1290</v>
      </c>
      <c r="G71" s="37" t="s">
        <v>1219</v>
      </c>
      <c r="H71" s="36" t="s">
        <v>1245</v>
      </c>
      <c r="I71" s="38">
        <v>1.5</v>
      </c>
      <c r="J71" s="42"/>
      <c r="K71" s="40"/>
      <c r="L71" s="40"/>
      <c r="M71" s="110">
        <f t="shared" si="2"/>
        <v>0</v>
      </c>
      <c r="N71" s="110">
        <f t="shared" si="3"/>
        <v>0</v>
      </c>
      <c r="O71" s="57">
        <v>60</v>
      </c>
      <c r="P71" s="36"/>
      <c r="Q71" s="36"/>
    </row>
    <row r="72" spans="1:17" ht="12.75">
      <c r="A72" s="36" t="s">
        <v>1144</v>
      </c>
      <c r="B72" s="110" t="s">
        <v>1692</v>
      </c>
      <c r="C72" s="97"/>
      <c r="D72" s="98"/>
      <c r="E72" s="98"/>
      <c r="F72" s="41" t="s">
        <v>1402</v>
      </c>
      <c r="G72" s="37" t="s">
        <v>1218</v>
      </c>
      <c r="I72" s="38">
        <v>1.5</v>
      </c>
      <c r="J72" s="42">
        <v>1</v>
      </c>
      <c r="K72" s="40" t="s">
        <v>639</v>
      </c>
      <c r="L72" s="40"/>
      <c r="M72" s="110">
        <f t="shared" si="2"/>
        <v>1</v>
      </c>
      <c r="N72" s="110">
        <f t="shared" si="3"/>
        <v>0</v>
      </c>
      <c r="O72" s="57">
        <v>80</v>
      </c>
      <c r="P72" s="36"/>
      <c r="Q72" s="36"/>
    </row>
    <row r="73" spans="1:17" ht="12.75">
      <c r="A73" s="36" t="s">
        <v>1134</v>
      </c>
      <c r="B73" s="110" t="s">
        <v>1692</v>
      </c>
      <c r="C73" s="97"/>
      <c r="D73" s="98"/>
      <c r="E73" s="98"/>
      <c r="F73" s="41" t="s">
        <v>1395</v>
      </c>
      <c r="G73" s="37" t="s">
        <v>1219</v>
      </c>
      <c r="I73" s="38">
        <v>1.5</v>
      </c>
      <c r="J73" s="42">
        <v>2</v>
      </c>
      <c r="K73" s="40"/>
      <c r="L73" s="40"/>
      <c r="M73" s="110">
        <f t="shared" si="2"/>
        <v>0</v>
      </c>
      <c r="N73" s="110">
        <f t="shared" si="3"/>
        <v>1</v>
      </c>
      <c r="O73" s="57">
        <v>80</v>
      </c>
      <c r="P73" s="36"/>
      <c r="Q73" s="36"/>
    </row>
    <row r="74" spans="1:17" ht="12.75">
      <c r="A74" s="36" t="s">
        <v>1084</v>
      </c>
      <c r="B74" s="110" t="s">
        <v>1692</v>
      </c>
      <c r="C74" s="97"/>
      <c r="D74" s="98"/>
      <c r="E74" s="98"/>
      <c r="F74" s="41" t="s">
        <v>1349</v>
      </c>
      <c r="G74" s="37" t="s">
        <v>1218</v>
      </c>
      <c r="I74" s="38">
        <v>2</v>
      </c>
      <c r="J74" s="42">
        <v>1</v>
      </c>
      <c r="K74" s="40" t="s">
        <v>640</v>
      </c>
      <c r="L74" s="40"/>
      <c r="M74" s="110">
        <f t="shared" si="2"/>
        <v>1</v>
      </c>
      <c r="N74" s="110">
        <f t="shared" si="3"/>
        <v>0</v>
      </c>
      <c r="O74" s="57">
        <v>60</v>
      </c>
      <c r="P74" s="36"/>
      <c r="Q74" s="36"/>
    </row>
    <row r="75" spans="1:17" ht="12.75">
      <c r="A75" s="36" t="s">
        <v>1010</v>
      </c>
      <c r="B75" s="110" t="s">
        <v>1692</v>
      </c>
      <c r="J75" s="38"/>
      <c r="M75" s="110">
        <f t="shared" si="2"/>
        <v>0</v>
      </c>
      <c r="N75" s="110">
        <f t="shared" si="3"/>
        <v>0</v>
      </c>
      <c r="P75" s="36"/>
      <c r="Q75" s="36"/>
    </row>
    <row r="76" spans="1:17" ht="12.75">
      <c r="A76" s="36" t="s">
        <v>1006</v>
      </c>
      <c r="B76" s="110" t="s">
        <v>1692</v>
      </c>
      <c r="J76" s="38"/>
      <c r="M76" s="110">
        <f t="shared" si="2"/>
        <v>0</v>
      </c>
      <c r="N76" s="110">
        <f t="shared" si="3"/>
        <v>0</v>
      </c>
      <c r="P76" s="36"/>
      <c r="Q76" s="36"/>
    </row>
    <row r="77" spans="1:17" ht="12.75">
      <c r="A77" s="36" t="s">
        <v>1029</v>
      </c>
      <c r="B77" s="110" t="s">
        <v>1692</v>
      </c>
      <c r="C77" s="97"/>
      <c r="D77" s="98"/>
      <c r="E77" s="98"/>
      <c r="F77" s="108" t="s">
        <v>1267</v>
      </c>
      <c r="G77" s="107" t="s">
        <v>1266</v>
      </c>
      <c r="H77" s="107" t="s">
        <v>1247</v>
      </c>
      <c r="I77" s="38">
        <v>3</v>
      </c>
      <c r="J77" s="42">
        <v>1</v>
      </c>
      <c r="K77" s="40" t="s">
        <v>640</v>
      </c>
      <c r="L77" s="40"/>
      <c r="M77" s="110">
        <f t="shared" si="2"/>
        <v>1</v>
      </c>
      <c r="N77" s="110">
        <f t="shared" si="3"/>
        <v>0</v>
      </c>
      <c r="O77" s="57">
        <v>40</v>
      </c>
      <c r="P77" s="36"/>
      <c r="Q77" s="36"/>
    </row>
    <row r="78" spans="1:17" ht="12.75">
      <c r="A78" s="36" t="s">
        <v>1019</v>
      </c>
      <c r="B78" s="110" t="s">
        <v>1692</v>
      </c>
      <c r="J78" s="38"/>
      <c r="M78" s="110">
        <f t="shared" si="2"/>
        <v>0</v>
      </c>
      <c r="N78" s="110">
        <f t="shared" si="3"/>
        <v>0</v>
      </c>
      <c r="P78" s="36"/>
      <c r="Q78" s="36"/>
    </row>
    <row r="79" spans="1:17" ht="12.75">
      <c r="A79" s="36" t="s">
        <v>1054</v>
      </c>
      <c r="B79" s="110" t="s">
        <v>1692</v>
      </c>
      <c r="C79" s="97"/>
      <c r="D79" s="98"/>
      <c r="E79" s="98"/>
      <c r="F79" s="1" t="s">
        <v>1311</v>
      </c>
      <c r="G79" s="37" t="s">
        <v>1236</v>
      </c>
      <c r="H79" s="36" t="s">
        <v>1196</v>
      </c>
      <c r="I79" s="38">
        <v>3</v>
      </c>
      <c r="J79" s="42">
        <v>1</v>
      </c>
      <c r="K79" s="40" t="s">
        <v>640</v>
      </c>
      <c r="L79" s="40"/>
      <c r="M79" s="110">
        <f t="shared" si="2"/>
        <v>1</v>
      </c>
      <c r="N79" s="110">
        <f t="shared" si="3"/>
        <v>0</v>
      </c>
      <c r="O79" s="57">
        <v>30</v>
      </c>
      <c r="P79" s="36"/>
      <c r="Q79" s="36"/>
    </row>
    <row r="80" spans="1:17" ht="12.75">
      <c r="A80" s="36" t="s">
        <v>1016</v>
      </c>
      <c r="B80" s="110" t="s">
        <v>1692</v>
      </c>
      <c r="J80" s="38"/>
      <c r="M80" s="110">
        <f t="shared" si="2"/>
        <v>0</v>
      </c>
      <c r="N80" s="110">
        <f t="shared" si="3"/>
        <v>0</v>
      </c>
      <c r="P80" s="36"/>
      <c r="Q80" s="36"/>
    </row>
    <row r="81" spans="1:17" ht="12.75">
      <c r="A81" s="36" t="s">
        <v>1145</v>
      </c>
      <c r="C81" s="97"/>
      <c r="D81" s="98"/>
      <c r="E81" s="98"/>
      <c r="F81" s="41" t="s">
        <v>1403</v>
      </c>
      <c r="G81" s="37" t="s">
        <v>871</v>
      </c>
      <c r="I81" s="38">
        <v>1</v>
      </c>
      <c r="J81" s="42"/>
      <c r="K81" s="40"/>
      <c r="L81" s="40"/>
      <c r="M81" s="36">
        <f t="shared" si="2"/>
        <v>0</v>
      </c>
      <c r="N81" s="36">
        <f t="shared" si="3"/>
        <v>0</v>
      </c>
      <c r="O81" s="57">
        <v>40</v>
      </c>
      <c r="P81" s="36"/>
      <c r="Q81" s="36"/>
    </row>
    <row r="82" spans="1:17" ht="12.75">
      <c r="A82" s="36" t="s">
        <v>1032</v>
      </c>
      <c r="C82" s="97"/>
      <c r="D82" s="98"/>
      <c r="E82" s="98"/>
      <c r="F82" s="1" t="s">
        <v>1270</v>
      </c>
      <c r="G82" s="37" t="s">
        <v>1236</v>
      </c>
      <c r="H82" s="36" t="s">
        <v>1218</v>
      </c>
      <c r="I82" s="38">
        <v>2.5</v>
      </c>
      <c r="J82" s="42"/>
      <c r="K82" s="40"/>
      <c r="L82" s="40"/>
      <c r="M82" s="36">
        <f t="shared" si="2"/>
        <v>0</v>
      </c>
      <c r="N82" s="36">
        <f t="shared" si="3"/>
        <v>0</v>
      </c>
      <c r="O82" s="57">
        <v>65</v>
      </c>
      <c r="P82" s="36"/>
      <c r="Q82" s="36"/>
    </row>
    <row r="83" spans="1:17" ht="12.75">
      <c r="A83" s="36" t="s">
        <v>1087</v>
      </c>
      <c r="C83" s="97"/>
      <c r="D83" s="98"/>
      <c r="E83" s="98"/>
      <c r="F83" s="41" t="s">
        <v>1294</v>
      </c>
      <c r="G83" s="37" t="s">
        <v>1218</v>
      </c>
      <c r="I83" s="38">
        <v>1.5</v>
      </c>
      <c r="J83" s="42">
        <v>1</v>
      </c>
      <c r="K83" s="40" t="s">
        <v>640</v>
      </c>
      <c r="L83" s="40"/>
      <c r="M83" s="36">
        <f t="shared" si="2"/>
        <v>1</v>
      </c>
      <c r="N83" s="36">
        <f t="shared" si="3"/>
        <v>0</v>
      </c>
      <c r="O83" s="57">
        <v>50</v>
      </c>
      <c r="P83" s="36"/>
      <c r="Q83" s="36"/>
    </row>
    <row r="84" spans="1:17" ht="12.75">
      <c r="A84" s="36" t="s">
        <v>1046</v>
      </c>
      <c r="C84" s="97"/>
      <c r="D84" s="98"/>
      <c r="E84" s="98"/>
      <c r="F84" s="108" t="s">
        <v>1269</v>
      </c>
      <c r="G84" s="107" t="s">
        <v>1266</v>
      </c>
      <c r="H84" s="107" t="s">
        <v>1192</v>
      </c>
      <c r="I84" s="38">
        <v>2.5</v>
      </c>
      <c r="J84" s="42"/>
      <c r="K84" s="40"/>
      <c r="L84" s="40"/>
      <c r="M84" s="36">
        <f t="shared" si="2"/>
        <v>0</v>
      </c>
      <c r="N84" s="36">
        <f t="shared" si="3"/>
        <v>0</v>
      </c>
      <c r="O84" s="57">
        <v>80</v>
      </c>
      <c r="P84" s="36"/>
      <c r="Q84" s="36"/>
    </row>
    <row r="85" spans="1:17" ht="12.75">
      <c r="A85" s="36" t="s">
        <v>1062</v>
      </c>
      <c r="B85" s="36" t="s">
        <v>1693</v>
      </c>
      <c r="C85" s="97"/>
      <c r="D85" s="98"/>
      <c r="E85" s="98"/>
      <c r="F85" s="41" t="s">
        <v>1325</v>
      </c>
      <c r="G85" s="37" t="s">
        <v>1218</v>
      </c>
      <c r="H85" s="36" t="s">
        <v>1383</v>
      </c>
      <c r="I85" s="38">
        <v>2</v>
      </c>
      <c r="J85" s="42"/>
      <c r="K85" s="40"/>
      <c r="L85" s="40"/>
      <c r="M85" s="36">
        <f t="shared" si="2"/>
        <v>0</v>
      </c>
      <c r="N85" s="36">
        <f t="shared" si="3"/>
        <v>0</v>
      </c>
      <c r="O85" s="57">
        <v>80</v>
      </c>
      <c r="P85" s="36"/>
      <c r="Q85" s="36"/>
    </row>
    <row r="86" spans="1:17" ht="12.75">
      <c r="A86" s="36" t="s">
        <v>1117</v>
      </c>
      <c r="B86" s="36" t="s">
        <v>1693</v>
      </c>
      <c r="C86" s="97"/>
      <c r="D86" s="98"/>
      <c r="E86" s="98"/>
      <c r="F86" s="106" t="s">
        <v>1380</v>
      </c>
      <c r="G86" s="107" t="s">
        <v>1197</v>
      </c>
      <c r="H86" s="107" t="s">
        <v>1218</v>
      </c>
      <c r="I86" s="38">
        <v>2</v>
      </c>
      <c r="J86" s="42">
        <v>2</v>
      </c>
      <c r="K86" s="40"/>
      <c r="L86" s="40"/>
      <c r="M86" s="36">
        <f t="shared" si="2"/>
        <v>0</v>
      </c>
      <c r="N86" s="36">
        <f t="shared" si="3"/>
        <v>1</v>
      </c>
      <c r="O86" s="57">
        <v>40</v>
      </c>
      <c r="P86" s="36"/>
      <c r="Q86" s="36"/>
    </row>
    <row r="87" spans="1:17" ht="12.75">
      <c r="A87" s="36" t="s">
        <v>1053</v>
      </c>
      <c r="B87" s="36" t="s">
        <v>1693</v>
      </c>
      <c r="C87" s="97"/>
      <c r="D87" s="98"/>
      <c r="E87" s="98"/>
      <c r="F87" s="108" t="s">
        <v>1310</v>
      </c>
      <c r="G87" s="107" t="s">
        <v>1236</v>
      </c>
      <c r="H87" s="107" t="s">
        <v>1195</v>
      </c>
      <c r="I87" s="38">
        <v>3</v>
      </c>
      <c r="J87" s="42">
        <v>2</v>
      </c>
      <c r="K87" s="40"/>
      <c r="L87" s="40"/>
      <c r="M87" s="36">
        <f t="shared" si="2"/>
        <v>0</v>
      </c>
      <c r="N87" s="36">
        <f t="shared" si="3"/>
        <v>1</v>
      </c>
      <c r="O87" s="57">
        <v>70</v>
      </c>
      <c r="P87" s="36"/>
      <c r="Q87" s="36"/>
    </row>
    <row r="88" spans="1:17" ht="12.75">
      <c r="A88" s="36" t="s">
        <v>1058</v>
      </c>
      <c r="B88" s="36" t="s">
        <v>1693</v>
      </c>
      <c r="C88" s="97"/>
      <c r="D88" s="98"/>
      <c r="E88" s="98"/>
      <c r="F88" s="41" t="s">
        <v>1319</v>
      </c>
      <c r="G88" s="37" t="s">
        <v>1219</v>
      </c>
      <c r="H88" s="36" t="s">
        <v>1218</v>
      </c>
      <c r="I88" s="38">
        <v>2</v>
      </c>
      <c r="J88" s="42">
        <v>2</v>
      </c>
      <c r="K88" s="40"/>
      <c r="L88" s="40"/>
      <c r="M88" s="36">
        <f t="shared" si="2"/>
        <v>0</v>
      </c>
      <c r="N88" s="36">
        <f t="shared" si="3"/>
        <v>1</v>
      </c>
      <c r="O88" s="57">
        <v>50</v>
      </c>
      <c r="P88" s="36"/>
      <c r="Q88" s="36"/>
    </row>
    <row r="89" spans="1:17" ht="12.75">
      <c r="A89" s="36" t="s">
        <v>1143</v>
      </c>
      <c r="B89" s="36" t="s">
        <v>1693</v>
      </c>
      <c r="C89" s="97"/>
      <c r="D89" s="98"/>
      <c r="E89" s="98"/>
      <c r="F89" s="41" t="s">
        <v>1401</v>
      </c>
      <c r="G89" s="37" t="s">
        <v>1218</v>
      </c>
      <c r="H89" s="36" t="s">
        <v>1383</v>
      </c>
      <c r="I89" s="38">
        <v>1.5</v>
      </c>
      <c r="J89" s="42">
        <v>1</v>
      </c>
      <c r="K89" s="40" t="s">
        <v>640</v>
      </c>
      <c r="L89" s="40"/>
      <c r="M89" s="36">
        <f t="shared" si="2"/>
        <v>1</v>
      </c>
      <c r="N89" s="36">
        <f t="shared" si="3"/>
        <v>0</v>
      </c>
      <c r="O89" s="57">
        <v>40</v>
      </c>
      <c r="P89" s="36"/>
      <c r="Q89" s="36"/>
    </row>
    <row r="90" spans="1:17" ht="12.75">
      <c r="A90" s="36" t="s">
        <v>1077</v>
      </c>
      <c r="B90" s="36" t="s">
        <v>1693</v>
      </c>
      <c r="C90" s="97"/>
      <c r="D90" s="98"/>
      <c r="E90" s="98"/>
      <c r="F90" s="106" t="s">
        <v>1346</v>
      </c>
      <c r="G90" s="107" t="s">
        <v>1266</v>
      </c>
      <c r="H90" s="107" t="s">
        <v>1266</v>
      </c>
      <c r="I90" s="38">
        <v>2.5</v>
      </c>
      <c r="J90" s="42">
        <v>1</v>
      </c>
      <c r="K90" s="40"/>
      <c r="L90" s="40" t="s">
        <v>641</v>
      </c>
      <c r="M90" s="36">
        <f t="shared" si="2"/>
        <v>1</v>
      </c>
      <c r="N90" s="36">
        <f t="shared" si="3"/>
        <v>0</v>
      </c>
      <c r="O90" s="57">
        <v>90</v>
      </c>
      <c r="P90" s="36"/>
      <c r="Q90" s="36"/>
    </row>
    <row r="91" spans="1:17" ht="12.75">
      <c r="A91" s="36" t="s">
        <v>1141</v>
      </c>
      <c r="B91" s="36" t="s">
        <v>1693</v>
      </c>
      <c r="C91" s="97"/>
      <c r="D91" s="98"/>
      <c r="E91" s="98"/>
      <c r="F91" s="106" t="s">
        <v>1400</v>
      </c>
      <c r="G91" s="107" t="s">
        <v>1266</v>
      </c>
      <c r="H91" s="107" t="s">
        <v>1241</v>
      </c>
      <c r="I91" s="38">
        <v>3</v>
      </c>
      <c r="J91" s="42">
        <v>1</v>
      </c>
      <c r="K91" s="40" t="s">
        <v>640</v>
      </c>
      <c r="L91" s="40"/>
      <c r="M91" s="36">
        <f t="shared" si="2"/>
        <v>1</v>
      </c>
      <c r="N91" s="36">
        <f t="shared" si="3"/>
        <v>0</v>
      </c>
      <c r="O91" s="57">
        <v>100</v>
      </c>
      <c r="P91" s="36"/>
      <c r="Q91" s="36"/>
    </row>
    <row r="92" spans="1:17" ht="12.75">
      <c r="A92" s="36" t="s">
        <v>1120</v>
      </c>
      <c r="B92" s="36" t="s">
        <v>1693</v>
      </c>
      <c r="C92" s="97"/>
      <c r="D92" s="98"/>
      <c r="E92" s="98"/>
      <c r="F92" s="41" t="s">
        <v>1267</v>
      </c>
      <c r="G92" s="37" t="s">
        <v>1218</v>
      </c>
      <c r="H92" s="36" t="s">
        <v>1383</v>
      </c>
      <c r="I92" s="38">
        <v>2</v>
      </c>
      <c r="J92" s="42">
        <v>2</v>
      </c>
      <c r="K92" s="40"/>
      <c r="L92" s="40"/>
      <c r="M92" s="36">
        <f t="shared" si="2"/>
        <v>0</v>
      </c>
      <c r="N92" s="36">
        <f t="shared" si="3"/>
        <v>1</v>
      </c>
      <c r="O92" s="57">
        <v>90</v>
      </c>
      <c r="P92" s="36"/>
      <c r="Q92" s="36"/>
    </row>
    <row r="93" spans="1:17" ht="12.75">
      <c r="A93" s="36" t="s">
        <v>1051</v>
      </c>
      <c r="B93" s="36" t="s">
        <v>1693</v>
      </c>
      <c r="C93" s="97"/>
      <c r="D93" s="98"/>
      <c r="E93" s="98">
        <v>1</v>
      </c>
      <c r="F93" s="108" t="s">
        <v>1306</v>
      </c>
      <c r="G93" s="107" t="s">
        <v>1218</v>
      </c>
      <c r="H93" s="107" t="s">
        <v>1246</v>
      </c>
      <c r="I93" s="38">
        <v>2.5</v>
      </c>
      <c r="J93" s="42">
        <v>2</v>
      </c>
      <c r="K93" s="40"/>
      <c r="L93" s="40"/>
      <c r="M93" s="36">
        <f t="shared" si="2"/>
        <v>0</v>
      </c>
      <c r="N93" s="36">
        <f t="shared" si="3"/>
        <v>1</v>
      </c>
      <c r="O93" s="57">
        <v>80</v>
      </c>
      <c r="P93" s="36"/>
      <c r="Q93" s="36"/>
    </row>
    <row r="94" spans="1:17" ht="12.75">
      <c r="A94" s="36" t="s">
        <v>1047</v>
      </c>
      <c r="B94" s="36" t="s">
        <v>1693</v>
      </c>
      <c r="C94" s="97"/>
      <c r="D94" s="98"/>
      <c r="E94" s="98"/>
      <c r="F94" s="108" t="s">
        <v>1297</v>
      </c>
      <c r="G94" s="107" t="s">
        <v>1236</v>
      </c>
      <c r="H94" s="107" t="s">
        <v>1193</v>
      </c>
      <c r="I94" s="38">
        <v>3</v>
      </c>
      <c r="J94" s="42">
        <v>1</v>
      </c>
      <c r="K94" s="40" t="s">
        <v>639</v>
      </c>
      <c r="L94" s="40"/>
      <c r="M94" s="36">
        <f t="shared" si="2"/>
        <v>1</v>
      </c>
      <c r="N94" s="36">
        <f t="shared" si="3"/>
        <v>0</v>
      </c>
      <c r="O94" s="57">
        <v>85</v>
      </c>
      <c r="P94" s="36"/>
      <c r="Q94" s="36"/>
    </row>
    <row r="95" spans="1:17" ht="12.75">
      <c r="A95" s="36" t="s">
        <v>1122</v>
      </c>
      <c r="B95" s="36" t="s">
        <v>1693</v>
      </c>
      <c r="C95" s="97"/>
      <c r="D95" s="100"/>
      <c r="E95" s="98"/>
      <c r="F95" s="41" t="s">
        <v>1335</v>
      </c>
      <c r="G95" s="37" t="s">
        <v>1218</v>
      </c>
      <c r="H95" s="36" t="s">
        <v>1762</v>
      </c>
      <c r="I95" s="38">
        <v>2</v>
      </c>
      <c r="J95" s="42"/>
      <c r="K95" s="43"/>
      <c r="L95" s="40"/>
      <c r="M95" s="36">
        <f t="shared" si="2"/>
        <v>0</v>
      </c>
      <c r="N95" s="36">
        <f t="shared" si="3"/>
        <v>0</v>
      </c>
      <c r="O95" s="57">
        <v>65</v>
      </c>
      <c r="P95" s="36"/>
      <c r="Q95" s="36"/>
    </row>
    <row r="96" spans="1:17" ht="12.75">
      <c r="A96" s="36" t="s">
        <v>1068</v>
      </c>
      <c r="B96" s="36" t="s">
        <v>1693</v>
      </c>
      <c r="C96" s="97"/>
      <c r="D96" s="98"/>
      <c r="E96" s="98"/>
      <c r="F96" s="41" t="s">
        <v>1334</v>
      </c>
      <c r="G96" s="37" t="s">
        <v>1218</v>
      </c>
      <c r="H96" s="36" t="s">
        <v>1222</v>
      </c>
      <c r="I96" s="38">
        <v>2</v>
      </c>
      <c r="J96" s="42">
        <v>2</v>
      </c>
      <c r="K96" s="40"/>
      <c r="L96" s="40"/>
      <c r="M96" s="36">
        <f t="shared" si="2"/>
        <v>0</v>
      </c>
      <c r="N96" s="36">
        <f t="shared" si="3"/>
        <v>1</v>
      </c>
      <c r="O96" s="57">
        <v>80</v>
      </c>
      <c r="P96" s="36"/>
      <c r="Q96" s="36"/>
    </row>
    <row r="97" spans="1:17" ht="12.75">
      <c r="A97" s="36" t="s">
        <v>1123</v>
      </c>
      <c r="B97" s="36" t="s">
        <v>1693</v>
      </c>
      <c r="C97" s="97"/>
      <c r="D97" s="98"/>
      <c r="E97" s="98"/>
      <c r="F97" s="41" t="s">
        <v>1383</v>
      </c>
      <c r="G97" s="37" t="s">
        <v>1236</v>
      </c>
      <c r="H97" s="36" t="s">
        <v>1383</v>
      </c>
      <c r="I97" s="38">
        <v>2.5</v>
      </c>
      <c r="J97" s="42">
        <v>1</v>
      </c>
      <c r="K97" s="40"/>
      <c r="L97" s="40" t="s">
        <v>644</v>
      </c>
      <c r="M97" s="36">
        <f t="shared" si="2"/>
        <v>1</v>
      </c>
      <c r="N97" s="36">
        <f t="shared" si="3"/>
        <v>0</v>
      </c>
      <c r="O97" s="57">
        <v>60</v>
      </c>
      <c r="P97" s="36"/>
      <c r="Q97" s="36"/>
    </row>
    <row r="98" spans="1:17" ht="12.75">
      <c r="A98" s="36" t="s">
        <v>1083</v>
      </c>
      <c r="B98" s="36" t="s">
        <v>1693</v>
      </c>
      <c r="C98" s="97"/>
      <c r="D98" s="98"/>
      <c r="E98" s="98"/>
      <c r="F98" s="41" t="s">
        <v>1334</v>
      </c>
      <c r="G98" s="37" t="s">
        <v>1236</v>
      </c>
      <c r="H98" s="36" t="s">
        <v>1218</v>
      </c>
      <c r="I98" s="38">
        <v>2.5</v>
      </c>
      <c r="J98" s="42"/>
      <c r="K98" s="40"/>
      <c r="L98" s="40"/>
      <c r="M98" s="36">
        <f t="shared" si="2"/>
        <v>0</v>
      </c>
      <c r="N98" s="36">
        <f t="shared" si="3"/>
        <v>0</v>
      </c>
      <c r="O98" s="57">
        <v>80</v>
      </c>
      <c r="P98" s="36"/>
      <c r="Q98" s="36"/>
    </row>
    <row r="99" spans="1:17" ht="12.75">
      <c r="A99" s="36" t="s">
        <v>1082</v>
      </c>
      <c r="B99" s="36" t="s">
        <v>1693</v>
      </c>
      <c r="C99" s="97"/>
      <c r="D99" s="98"/>
      <c r="E99" s="98"/>
      <c r="F99" s="41" t="s">
        <v>645</v>
      </c>
      <c r="G99" s="37" t="s">
        <v>1218</v>
      </c>
      <c r="H99" s="36" t="s">
        <v>1218</v>
      </c>
      <c r="I99" s="38">
        <v>2</v>
      </c>
      <c r="J99" s="42"/>
      <c r="K99" s="40"/>
      <c r="L99" s="40"/>
      <c r="M99" s="36">
        <f t="shared" si="2"/>
        <v>0</v>
      </c>
      <c r="N99" s="36">
        <f t="shared" si="3"/>
        <v>0</v>
      </c>
      <c r="O99" s="57">
        <v>60</v>
      </c>
      <c r="P99" s="36"/>
      <c r="Q99" s="36"/>
    </row>
    <row r="100" spans="1:17" ht="12.75">
      <c r="A100" s="36" t="s">
        <v>1028</v>
      </c>
      <c r="C100" s="97"/>
      <c r="D100" s="98"/>
      <c r="E100" s="98"/>
      <c r="F100" s="1" t="s">
        <v>1263</v>
      </c>
      <c r="G100" s="37" t="s">
        <v>1236</v>
      </c>
      <c r="I100" s="38">
        <v>3</v>
      </c>
      <c r="J100" s="42">
        <v>2</v>
      </c>
      <c r="K100" s="40"/>
      <c r="L100" s="40"/>
      <c r="M100" s="36">
        <f t="shared" si="2"/>
        <v>0</v>
      </c>
      <c r="N100" s="36">
        <f t="shared" si="3"/>
        <v>1</v>
      </c>
      <c r="O100" s="57">
        <v>35</v>
      </c>
      <c r="P100" s="36"/>
      <c r="Q100" s="36"/>
    </row>
    <row r="101" spans="1:17" ht="12.75">
      <c r="A101" s="36" t="s">
        <v>1027</v>
      </c>
      <c r="C101" s="97"/>
      <c r="D101" s="98"/>
      <c r="E101" s="98"/>
      <c r="F101" s="1" t="s">
        <v>1259</v>
      </c>
      <c r="G101" s="37" t="s">
        <v>1219</v>
      </c>
      <c r="I101" s="38">
        <v>1.5</v>
      </c>
      <c r="J101" s="42"/>
      <c r="K101" s="40"/>
      <c r="L101" s="40"/>
      <c r="M101" s="36">
        <f t="shared" si="2"/>
        <v>0</v>
      </c>
      <c r="N101" s="36">
        <f t="shared" si="3"/>
        <v>0</v>
      </c>
      <c r="O101" s="57">
        <v>80</v>
      </c>
      <c r="P101" s="36"/>
      <c r="Q101" s="36"/>
    </row>
    <row r="102" spans="1:17" ht="12.75">
      <c r="A102" s="36" t="s">
        <v>1075</v>
      </c>
      <c r="C102" s="97"/>
      <c r="D102" s="98"/>
      <c r="E102" s="98"/>
      <c r="F102" s="41" t="s">
        <v>1290</v>
      </c>
      <c r="G102" s="37" t="s">
        <v>1218</v>
      </c>
      <c r="I102" s="38">
        <v>1.5</v>
      </c>
      <c r="J102" s="42">
        <v>2</v>
      </c>
      <c r="K102" s="40"/>
      <c r="L102" s="40"/>
      <c r="M102" s="36">
        <f t="shared" si="2"/>
        <v>0</v>
      </c>
      <c r="N102" s="36">
        <f t="shared" si="3"/>
        <v>1</v>
      </c>
      <c r="O102" s="57">
        <v>70</v>
      </c>
      <c r="P102" s="36"/>
      <c r="Q102" s="36"/>
    </row>
    <row r="103" spans="1:17" ht="12.75">
      <c r="A103" s="36" t="s">
        <v>1097</v>
      </c>
      <c r="C103" s="97"/>
      <c r="D103" s="98"/>
      <c r="E103" s="98"/>
      <c r="F103" s="41" t="s">
        <v>1362</v>
      </c>
      <c r="G103" s="37" t="s">
        <v>1218</v>
      </c>
      <c r="I103" s="38">
        <v>1.5</v>
      </c>
      <c r="J103" s="42">
        <v>2</v>
      </c>
      <c r="K103" s="40"/>
      <c r="L103" s="40"/>
      <c r="M103" s="36">
        <f t="shared" si="2"/>
        <v>0</v>
      </c>
      <c r="N103" s="36">
        <f t="shared" si="3"/>
        <v>1</v>
      </c>
      <c r="O103" s="57">
        <v>70</v>
      </c>
      <c r="P103" s="36"/>
      <c r="Q103" s="36"/>
    </row>
    <row r="104" spans="1:17" ht="12.75">
      <c r="A104" s="36" t="s">
        <v>1043</v>
      </c>
      <c r="C104" s="97"/>
      <c r="D104" s="98">
        <v>1</v>
      </c>
      <c r="E104" s="98"/>
      <c r="F104" s="1" t="s">
        <v>1293</v>
      </c>
      <c r="G104" s="37" t="s">
        <v>1218</v>
      </c>
      <c r="H104" s="36" t="s">
        <v>830</v>
      </c>
      <c r="I104" s="38">
        <v>2</v>
      </c>
      <c r="J104" s="42">
        <v>2</v>
      </c>
      <c r="K104" s="40"/>
      <c r="L104" s="40"/>
      <c r="M104" s="36">
        <f t="shared" si="2"/>
        <v>0</v>
      </c>
      <c r="N104" s="36">
        <f t="shared" si="3"/>
        <v>1</v>
      </c>
      <c r="O104" s="57">
        <v>80</v>
      </c>
      <c r="P104" s="36"/>
      <c r="Q104" s="36"/>
    </row>
    <row r="105" spans="1:17" ht="12.75">
      <c r="A105" s="36" t="s">
        <v>1133</v>
      </c>
      <c r="C105" s="97">
        <v>1</v>
      </c>
      <c r="D105" s="98"/>
      <c r="E105" s="98"/>
      <c r="F105" s="106" t="s">
        <v>1332</v>
      </c>
      <c r="G105" s="107" t="s">
        <v>1379</v>
      </c>
      <c r="H105" s="107" t="s">
        <v>1239</v>
      </c>
      <c r="I105" s="38">
        <v>3</v>
      </c>
      <c r="J105" s="42">
        <v>2</v>
      </c>
      <c r="K105" s="40"/>
      <c r="L105" s="40"/>
      <c r="M105" s="36">
        <f t="shared" si="2"/>
        <v>0</v>
      </c>
      <c r="N105" s="36">
        <f t="shared" si="3"/>
        <v>1</v>
      </c>
      <c r="O105" s="57">
        <v>100</v>
      </c>
      <c r="P105" s="36"/>
      <c r="Q105" s="36"/>
    </row>
    <row r="106" spans="1:17" ht="12.75">
      <c r="A106" s="36" t="s">
        <v>1109</v>
      </c>
      <c r="C106" s="97"/>
      <c r="D106" s="100"/>
      <c r="E106" s="98"/>
      <c r="F106" s="41" t="s">
        <v>1300</v>
      </c>
      <c r="G106" s="37" t="s">
        <v>1218</v>
      </c>
      <c r="I106" s="38">
        <v>2</v>
      </c>
      <c r="J106" s="42">
        <v>2</v>
      </c>
      <c r="K106" s="43"/>
      <c r="L106" s="40"/>
      <c r="M106" s="36">
        <f t="shared" si="2"/>
        <v>0</v>
      </c>
      <c r="N106" s="36">
        <f t="shared" si="3"/>
        <v>1</v>
      </c>
      <c r="O106" s="57">
        <v>30</v>
      </c>
      <c r="P106" s="36"/>
      <c r="Q106" s="36"/>
    </row>
    <row r="107" spans="1:17" ht="12.75">
      <c r="A107" s="36" t="s">
        <v>1112</v>
      </c>
      <c r="C107" s="97"/>
      <c r="D107" s="98"/>
      <c r="E107" s="98"/>
      <c r="F107" s="41" t="s">
        <v>1273</v>
      </c>
      <c r="G107" s="37" t="s">
        <v>1236</v>
      </c>
      <c r="I107" s="38">
        <v>2.5</v>
      </c>
      <c r="J107" s="42">
        <v>2</v>
      </c>
      <c r="K107" s="40"/>
      <c r="L107" s="40"/>
      <c r="M107" s="36">
        <f t="shared" si="2"/>
        <v>0</v>
      </c>
      <c r="N107" s="36">
        <f t="shared" si="3"/>
        <v>1</v>
      </c>
      <c r="O107" s="57">
        <v>70</v>
      </c>
      <c r="P107" s="36"/>
      <c r="Q107" s="36"/>
    </row>
    <row r="108" spans="1:17" ht="12.75">
      <c r="A108" s="36" t="s">
        <v>1131</v>
      </c>
      <c r="B108" s="36" t="s">
        <v>1834</v>
      </c>
      <c r="C108" s="97"/>
      <c r="D108" s="98"/>
      <c r="E108" s="98"/>
      <c r="F108" s="41" t="s">
        <v>1269</v>
      </c>
      <c r="G108" s="37" t="s">
        <v>1218</v>
      </c>
      <c r="I108" s="38">
        <v>2</v>
      </c>
      <c r="J108" s="42">
        <v>1</v>
      </c>
      <c r="K108" s="40" t="s">
        <v>640</v>
      </c>
      <c r="L108" s="40"/>
      <c r="M108" s="36">
        <f t="shared" si="2"/>
        <v>1</v>
      </c>
      <c r="N108" s="36">
        <f t="shared" si="3"/>
        <v>0</v>
      </c>
      <c r="O108" s="57">
        <v>90</v>
      </c>
      <c r="P108" s="36"/>
      <c r="Q108" s="36"/>
    </row>
    <row r="109" spans="1:17" ht="12.75">
      <c r="A109" s="36" t="s">
        <v>1035</v>
      </c>
      <c r="C109" s="97"/>
      <c r="D109" s="98"/>
      <c r="E109" s="98"/>
      <c r="F109" s="1" t="s">
        <v>1278</v>
      </c>
      <c r="G109" s="37" t="s">
        <v>1219</v>
      </c>
      <c r="H109" s="36" t="s">
        <v>1219</v>
      </c>
      <c r="I109" s="38">
        <v>1</v>
      </c>
      <c r="J109" s="42"/>
      <c r="K109" s="40"/>
      <c r="L109" s="40"/>
      <c r="M109" s="36">
        <f t="shared" si="2"/>
        <v>0</v>
      </c>
      <c r="N109" s="36">
        <f t="shared" si="3"/>
        <v>0</v>
      </c>
      <c r="O109" s="57">
        <v>80</v>
      </c>
      <c r="P109" s="36"/>
      <c r="Q109" s="36"/>
    </row>
    <row r="110" spans="1:17" ht="12.75">
      <c r="A110" s="36" t="s">
        <v>1014</v>
      </c>
      <c r="C110" s="97"/>
      <c r="D110" s="98"/>
      <c r="E110" s="98"/>
      <c r="F110" s="41"/>
      <c r="J110" s="42"/>
      <c r="K110" s="40"/>
      <c r="L110" s="40"/>
      <c r="M110" s="36">
        <f t="shared" si="2"/>
        <v>0</v>
      </c>
      <c r="N110" s="36">
        <f t="shared" si="3"/>
        <v>0</v>
      </c>
      <c r="P110" s="36"/>
      <c r="Q110" s="36"/>
    </row>
    <row r="111" spans="1:17" ht="12.75">
      <c r="A111" s="36" t="s">
        <v>1088</v>
      </c>
      <c r="C111" s="97"/>
      <c r="D111" s="98"/>
      <c r="E111" s="98"/>
      <c r="F111" s="45" t="s">
        <v>1352</v>
      </c>
      <c r="G111" s="37" t="s">
        <v>1218</v>
      </c>
      <c r="I111" s="38">
        <v>2</v>
      </c>
      <c r="J111" s="42">
        <v>2</v>
      </c>
      <c r="K111" s="40"/>
      <c r="L111" s="40"/>
      <c r="M111" s="36">
        <f t="shared" si="2"/>
        <v>0</v>
      </c>
      <c r="N111" s="36">
        <f t="shared" si="3"/>
        <v>1</v>
      </c>
      <c r="O111" s="57">
        <v>40</v>
      </c>
      <c r="P111" s="36"/>
      <c r="Q111" s="36"/>
    </row>
    <row r="112" spans="1:17" ht="12.75">
      <c r="A112" s="36" t="s">
        <v>1095</v>
      </c>
      <c r="C112" s="97"/>
      <c r="D112" s="98"/>
      <c r="E112" s="98"/>
      <c r="F112" s="41" t="s">
        <v>1359</v>
      </c>
      <c r="G112" s="37" t="s">
        <v>1218</v>
      </c>
      <c r="I112" s="38">
        <v>2</v>
      </c>
      <c r="J112" s="42">
        <v>2</v>
      </c>
      <c r="K112" s="40"/>
      <c r="L112" s="40"/>
      <c r="M112" s="36">
        <f t="shared" si="2"/>
        <v>0</v>
      </c>
      <c r="N112" s="36">
        <f t="shared" si="3"/>
        <v>1</v>
      </c>
      <c r="O112" s="57">
        <v>30</v>
      </c>
      <c r="P112" s="36"/>
      <c r="Q112" s="36"/>
    </row>
    <row r="113" spans="1:17" ht="12.75">
      <c r="A113" s="36" t="s">
        <v>1034</v>
      </c>
      <c r="C113" s="97"/>
      <c r="D113" s="98"/>
      <c r="E113" s="98"/>
      <c r="F113" s="1" t="s">
        <v>1273</v>
      </c>
      <c r="G113" s="37" t="s">
        <v>1219</v>
      </c>
      <c r="H113" s="36" t="s">
        <v>1248</v>
      </c>
      <c r="I113" s="38">
        <v>2</v>
      </c>
      <c r="J113" s="42"/>
      <c r="K113" s="40"/>
      <c r="L113" s="40"/>
      <c r="M113" s="36">
        <f t="shared" si="2"/>
        <v>0</v>
      </c>
      <c r="N113" s="36">
        <f t="shared" si="3"/>
        <v>0</v>
      </c>
      <c r="O113" s="57">
        <v>60</v>
      </c>
      <c r="P113" s="36"/>
      <c r="Q113" s="36"/>
    </row>
    <row r="114" spans="1:17" ht="12.75">
      <c r="A114" s="36" t="s">
        <v>1085</v>
      </c>
      <c r="C114" s="97"/>
      <c r="D114" s="100"/>
      <c r="E114" s="98"/>
      <c r="F114" s="41" t="s">
        <v>1291</v>
      </c>
      <c r="G114" s="37" t="s">
        <v>1218</v>
      </c>
      <c r="I114" s="38">
        <v>1</v>
      </c>
      <c r="J114" s="42">
        <v>2</v>
      </c>
      <c r="K114" s="43"/>
      <c r="L114" s="40"/>
      <c r="M114" s="36">
        <f t="shared" si="2"/>
        <v>0</v>
      </c>
      <c r="N114" s="36">
        <f t="shared" si="3"/>
        <v>1</v>
      </c>
      <c r="O114" s="57">
        <v>60</v>
      </c>
      <c r="P114" s="36"/>
      <c r="Q114" s="36"/>
    </row>
    <row r="115" spans="1:17" ht="12.75">
      <c r="A115" s="36" t="s">
        <v>1074</v>
      </c>
      <c r="B115" s="36" t="s">
        <v>1834</v>
      </c>
      <c r="C115" s="97"/>
      <c r="D115" s="98"/>
      <c r="E115" s="98"/>
      <c r="F115" s="111" t="s">
        <v>1342</v>
      </c>
      <c r="G115" s="37" t="s">
        <v>1219</v>
      </c>
      <c r="I115" s="38">
        <v>1</v>
      </c>
      <c r="J115" s="42">
        <v>2</v>
      </c>
      <c r="K115" s="40"/>
      <c r="L115" s="40"/>
      <c r="M115" s="36">
        <f t="shared" si="2"/>
        <v>0</v>
      </c>
      <c r="N115" s="36">
        <f t="shared" si="3"/>
        <v>1</v>
      </c>
      <c r="O115" s="57">
        <v>80</v>
      </c>
      <c r="P115" s="36"/>
      <c r="Q115" s="36"/>
    </row>
    <row r="116" spans="1:17" ht="12.75">
      <c r="A116" s="36" t="s">
        <v>1033</v>
      </c>
      <c r="C116" s="97"/>
      <c r="D116" s="98"/>
      <c r="E116" s="98"/>
      <c r="F116" s="45" t="s">
        <v>1273</v>
      </c>
      <c r="G116" s="37" t="s">
        <v>1218</v>
      </c>
      <c r="H116" s="36" t="s">
        <v>1218</v>
      </c>
      <c r="I116" s="38">
        <v>2</v>
      </c>
      <c r="J116" s="42"/>
      <c r="K116" s="40"/>
      <c r="L116" s="40"/>
      <c r="M116" s="36">
        <f t="shared" si="2"/>
        <v>0</v>
      </c>
      <c r="N116" s="36">
        <f t="shared" si="3"/>
        <v>0</v>
      </c>
      <c r="O116" s="57">
        <v>65</v>
      </c>
      <c r="P116" s="36"/>
      <c r="Q116" s="36"/>
    </row>
    <row r="117" spans="1:17" ht="12.75">
      <c r="A117" s="36" t="s">
        <v>1092</v>
      </c>
      <c r="C117" s="97"/>
      <c r="D117" s="98"/>
      <c r="E117" s="98"/>
      <c r="F117" s="41" t="s">
        <v>1296</v>
      </c>
      <c r="G117" s="37" t="s">
        <v>1218</v>
      </c>
      <c r="H117" s="36" t="s">
        <v>1218</v>
      </c>
      <c r="I117" s="38">
        <v>2.5</v>
      </c>
      <c r="J117" s="42">
        <v>2</v>
      </c>
      <c r="K117" s="40"/>
      <c r="L117" s="40"/>
      <c r="M117" s="36">
        <f t="shared" si="2"/>
        <v>0</v>
      </c>
      <c r="N117" s="36">
        <f t="shared" si="3"/>
        <v>1</v>
      </c>
      <c r="O117" s="57">
        <v>60</v>
      </c>
      <c r="P117" s="36"/>
      <c r="Q117" s="36"/>
    </row>
    <row r="118" spans="1:17" ht="12.75">
      <c r="A118" s="36" t="s">
        <v>1031</v>
      </c>
      <c r="C118" s="97"/>
      <c r="D118" s="98"/>
      <c r="E118" s="98"/>
      <c r="F118" s="109" t="s">
        <v>1323</v>
      </c>
      <c r="G118" s="107" t="s">
        <v>1219</v>
      </c>
      <c r="H118" s="107" t="s">
        <v>1219</v>
      </c>
      <c r="I118" s="38" t="s">
        <v>869</v>
      </c>
      <c r="J118" s="42"/>
      <c r="K118" s="40"/>
      <c r="L118" s="40"/>
      <c r="M118" s="36">
        <f t="shared" si="2"/>
        <v>0</v>
      </c>
      <c r="N118" s="36">
        <f t="shared" si="3"/>
        <v>0</v>
      </c>
      <c r="O118" s="57">
        <v>50</v>
      </c>
      <c r="P118" s="36"/>
      <c r="Q118" s="36"/>
    </row>
    <row r="119" spans="1:17" ht="12.75">
      <c r="A119" s="36" t="s">
        <v>1119</v>
      </c>
      <c r="C119" s="97"/>
      <c r="D119" s="98"/>
      <c r="E119" s="98"/>
      <c r="F119" s="41" t="s">
        <v>1367</v>
      </c>
      <c r="G119" s="37" t="s">
        <v>1381</v>
      </c>
      <c r="I119" s="38">
        <v>1</v>
      </c>
      <c r="J119" s="42">
        <v>1</v>
      </c>
      <c r="K119" s="40" t="s">
        <v>643</v>
      </c>
      <c r="L119" s="40"/>
      <c r="M119" s="36">
        <f t="shared" si="2"/>
        <v>1</v>
      </c>
      <c r="N119" s="36">
        <f t="shared" si="3"/>
        <v>0</v>
      </c>
      <c r="O119" s="57">
        <v>80</v>
      </c>
      <c r="P119" s="36"/>
      <c r="Q119" s="36"/>
    </row>
    <row r="120" spans="1:17" ht="12.75">
      <c r="A120" s="36" t="s">
        <v>1146</v>
      </c>
      <c r="C120" s="97"/>
      <c r="D120" s="98"/>
      <c r="E120" s="98"/>
      <c r="F120" s="41" t="s">
        <v>1404</v>
      </c>
      <c r="G120" s="37" t="s">
        <v>1218</v>
      </c>
      <c r="I120" s="38">
        <v>2</v>
      </c>
      <c r="J120" s="42"/>
      <c r="K120" s="40"/>
      <c r="L120" s="40"/>
      <c r="M120" s="36">
        <f t="shared" si="2"/>
        <v>0</v>
      </c>
      <c r="N120" s="36">
        <f t="shared" si="3"/>
        <v>0</v>
      </c>
      <c r="O120" s="57">
        <v>30</v>
      </c>
      <c r="P120" s="36"/>
      <c r="Q120" s="36"/>
    </row>
    <row r="121" spans="1:17" ht="12.75">
      <c r="A121" s="36" t="s">
        <v>1021</v>
      </c>
      <c r="B121" s="36" t="s">
        <v>8</v>
      </c>
      <c r="J121" s="38"/>
      <c r="M121" s="36">
        <f t="shared" si="2"/>
        <v>0</v>
      </c>
      <c r="N121" s="36">
        <f t="shared" si="3"/>
        <v>0</v>
      </c>
      <c r="P121" s="36"/>
      <c r="Q121" s="36"/>
    </row>
    <row r="122" spans="1:17" ht="12.75">
      <c r="A122" s="36" t="s">
        <v>413</v>
      </c>
      <c r="B122" s="36" t="s">
        <v>8</v>
      </c>
      <c r="G122" s="37" t="s">
        <v>1409</v>
      </c>
      <c r="J122" s="38"/>
      <c r="M122" s="36">
        <f t="shared" si="2"/>
        <v>0</v>
      </c>
      <c r="N122" s="36">
        <f t="shared" si="3"/>
        <v>0</v>
      </c>
      <c r="P122" s="36"/>
      <c r="Q122" s="36"/>
    </row>
    <row r="123" spans="1:17" ht="12.75">
      <c r="A123" s="36" t="s">
        <v>462</v>
      </c>
      <c r="B123" s="36" t="s">
        <v>8</v>
      </c>
      <c r="G123" s="37" t="s">
        <v>1409</v>
      </c>
      <c r="H123" s="46"/>
      <c r="J123" s="38">
        <v>2</v>
      </c>
      <c r="M123" s="36">
        <f t="shared" si="2"/>
        <v>0</v>
      </c>
      <c r="N123" s="36" t="s">
        <v>1688</v>
      </c>
      <c r="P123" s="36"/>
      <c r="Q123" s="36"/>
    </row>
    <row r="124" spans="1:17" ht="12.75">
      <c r="A124" s="36" t="s">
        <v>414</v>
      </c>
      <c r="B124" s="36" t="s">
        <v>8</v>
      </c>
      <c r="G124" s="37" t="s">
        <v>1409</v>
      </c>
      <c r="J124" s="38"/>
      <c r="M124" s="36">
        <f t="shared" si="2"/>
        <v>0</v>
      </c>
      <c r="N124" s="36">
        <f t="shared" si="3"/>
        <v>0</v>
      </c>
      <c r="P124" s="36"/>
      <c r="Q124" s="36"/>
    </row>
    <row r="125" spans="1:17" ht="12.75">
      <c r="A125" s="36" t="s">
        <v>415</v>
      </c>
      <c r="B125" s="36" t="s">
        <v>8</v>
      </c>
      <c r="G125" s="37" t="s">
        <v>1409</v>
      </c>
      <c r="J125" s="38"/>
      <c r="M125" s="36">
        <f t="shared" si="2"/>
        <v>0</v>
      </c>
      <c r="N125" s="36">
        <f t="shared" si="3"/>
        <v>0</v>
      </c>
      <c r="P125" s="36"/>
      <c r="Q125" s="36"/>
    </row>
    <row r="126" spans="1:17" ht="12.75">
      <c r="A126" s="36" t="s">
        <v>426</v>
      </c>
      <c r="B126" s="36" t="s">
        <v>8</v>
      </c>
      <c r="G126" s="37" t="s">
        <v>1409</v>
      </c>
      <c r="J126" s="38"/>
      <c r="M126" s="36">
        <f t="shared" si="2"/>
        <v>0</v>
      </c>
      <c r="N126" s="36">
        <f t="shared" si="3"/>
        <v>0</v>
      </c>
      <c r="P126" s="36"/>
      <c r="Q126" s="36"/>
    </row>
    <row r="127" spans="1:17" ht="12.75">
      <c r="A127" s="36" t="s">
        <v>417</v>
      </c>
      <c r="B127" s="36" t="s">
        <v>8</v>
      </c>
      <c r="G127" s="37" t="s">
        <v>1409</v>
      </c>
      <c r="J127" s="38"/>
      <c r="M127" s="36">
        <f t="shared" si="2"/>
        <v>0</v>
      </c>
      <c r="N127" s="36">
        <f t="shared" si="3"/>
        <v>0</v>
      </c>
      <c r="P127" s="36"/>
      <c r="Q127" s="36"/>
    </row>
    <row r="128" spans="1:17" ht="12.75">
      <c r="A128" s="36" t="s">
        <v>418</v>
      </c>
      <c r="B128" s="36" t="s">
        <v>8</v>
      </c>
      <c r="G128" s="37" t="s">
        <v>1409</v>
      </c>
      <c r="J128" s="38"/>
      <c r="M128" s="36">
        <f t="shared" si="2"/>
        <v>0</v>
      </c>
      <c r="N128" s="36">
        <f t="shared" si="3"/>
        <v>0</v>
      </c>
      <c r="P128" s="36"/>
      <c r="Q128" s="36"/>
    </row>
    <row r="129" spans="1:17" ht="12.75">
      <c r="A129" s="36" t="s">
        <v>419</v>
      </c>
      <c r="B129" s="36" t="s">
        <v>8</v>
      </c>
      <c r="G129" s="37" t="s">
        <v>1409</v>
      </c>
      <c r="J129" s="38"/>
      <c r="M129" s="36">
        <f t="shared" si="2"/>
        <v>0</v>
      </c>
      <c r="N129" s="36">
        <f t="shared" si="3"/>
        <v>0</v>
      </c>
      <c r="P129" s="36"/>
      <c r="Q129" s="36"/>
    </row>
    <row r="130" spans="1:17" ht="12.75">
      <c r="A130" s="36" t="s">
        <v>420</v>
      </c>
      <c r="B130" s="36" t="s">
        <v>8</v>
      </c>
      <c r="G130" s="37" t="s">
        <v>1409</v>
      </c>
      <c r="J130" s="38"/>
      <c r="M130" s="36">
        <f t="shared" si="2"/>
        <v>0</v>
      </c>
      <c r="N130" s="36">
        <f t="shared" si="3"/>
        <v>0</v>
      </c>
      <c r="P130" s="36"/>
      <c r="Q130" s="36"/>
    </row>
    <row r="131" spans="1:17" ht="12.75">
      <c r="A131" s="36" t="s">
        <v>421</v>
      </c>
      <c r="B131" s="36" t="s">
        <v>8</v>
      </c>
      <c r="G131" s="37" t="s">
        <v>1409</v>
      </c>
      <c r="J131" s="38"/>
      <c r="M131" s="36">
        <f aca="true" t="shared" si="4" ref="M131:M157">IF(J131=1,1,0)</f>
        <v>0</v>
      </c>
      <c r="N131" s="36">
        <f aca="true" t="shared" si="5" ref="N131:N154">IF(J131=2,1,0)</f>
        <v>0</v>
      </c>
      <c r="P131" s="36"/>
      <c r="Q131" s="36"/>
    </row>
    <row r="132" spans="1:17" ht="12.75">
      <c r="A132" s="36" t="s">
        <v>422</v>
      </c>
      <c r="B132" s="36" t="s">
        <v>8</v>
      </c>
      <c r="G132" s="37" t="s">
        <v>1409</v>
      </c>
      <c r="J132" s="38"/>
      <c r="M132" s="36">
        <f t="shared" si="4"/>
        <v>0</v>
      </c>
      <c r="N132" s="36">
        <f t="shared" si="5"/>
        <v>0</v>
      </c>
      <c r="P132" s="36"/>
      <c r="Q132" s="36"/>
    </row>
    <row r="133" spans="1:17" ht="12.75">
      <c r="A133" s="36" t="s">
        <v>423</v>
      </c>
      <c r="B133" s="36" t="s">
        <v>8</v>
      </c>
      <c r="G133" s="37" t="s">
        <v>1409</v>
      </c>
      <c r="J133" s="38"/>
      <c r="M133" s="36">
        <f t="shared" si="4"/>
        <v>0</v>
      </c>
      <c r="N133" s="36">
        <f t="shared" si="5"/>
        <v>0</v>
      </c>
      <c r="P133" s="36"/>
      <c r="Q133" s="36"/>
    </row>
    <row r="134" spans="1:17" ht="12.75">
      <c r="A134" s="36" t="s">
        <v>424</v>
      </c>
      <c r="B134" s="36" t="s">
        <v>8</v>
      </c>
      <c r="G134" s="37" t="s">
        <v>1409</v>
      </c>
      <c r="J134" s="38"/>
      <c r="M134" s="36">
        <f t="shared" si="4"/>
        <v>0</v>
      </c>
      <c r="N134" s="36">
        <f t="shared" si="5"/>
        <v>0</v>
      </c>
      <c r="P134" s="36"/>
      <c r="Q134" s="36"/>
    </row>
    <row r="135" spans="1:17" ht="12.75">
      <c r="A135" s="36" t="s">
        <v>425</v>
      </c>
      <c r="B135" s="36" t="s">
        <v>8</v>
      </c>
      <c r="G135" s="37" t="s">
        <v>1409</v>
      </c>
      <c r="J135" s="38"/>
      <c r="M135" s="36">
        <f t="shared" si="4"/>
        <v>0</v>
      </c>
      <c r="N135" s="36">
        <f t="shared" si="5"/>
        <v>0</v>
      </c>
      <c r="P135" s="36"/>
      <c r="Q135" s="36"/>
    </row>
    <row r="136" spans="1:17" ht="12.75">
      <c r="A136" s="36" t="s">
        <v>416</v>
      </c>
      <c r="B136" s="36" t="s">
        <v>8</v>
      </c>
      <c r="G136" s="37" t="s">
        <v>1409</v>
      </c>
      <c r="J136" s="38"/>
      <c r="M136" s="36">
        <f t="shared" si="4"/>
        <v>0</v>
      </c>
      <c r="N136" s="36">
        <f t="shared" si="5"/>
        <v>0</v>
      </c>
      <c r="P136" s="36"/>
      <c r="Q136" s="36"/>
    </row>
    <row r="137" spans="1:17" ht="12.75">
      <c r="A137" s="36" t="s">
        <v>1142</v>
      </c>
      <c r="B137" s="36" t="s">
        <v>8</v>
      </c>
      <c r="C137" s="97"/>
      <c r="D137" s="98"/>
      <c r="E137" s="98"/>
      <c r="F137" s="41" t="s">
        <v>1291</v>
      </c>
      <c r="G137" s="37" t="s">
        <v>1218</v>
      </c>
      <c r="I137" s="38">
        <v>1.5</v>
      </c>
      <c r="J137" s="42">
        <v>2</v>
      </c>
      <c r="K137" s="40"/>
      <c r="L137" s="40"/>
      <c r="M137" s="36">
        <f t="shared" si="4"/>
        <v>0</v>
      </c>
      <c r="N137" s="36">
        <f t="shared" si="5"/>
        <v>1</v>
      </c>
      <c r="O137" s="57">
        <v>30</v>
      </c>
      <c r="P137" s="36"/>
      <c r="Q137" s="36"/>
    </row>
    <row r="138" spans="1:17" ht="12.75">
      <c r="A138" s="36" t="s">
        <v>427</v>
      </c>
      <c r="B138" s="36" t="s">
        <v>8</v>
      </c>
      <c r="G138" s="37" t="s">
        <v>1409</v>
      </c>
      <c r="J138" s="38"/>
      <c r="M138" s="36">
        <f t="shared" si="4"/>
        <v>0</v>
      </c>
      <c r="N138" s="36">
        <f t="shared" si="5"/>
        <v>0</v>
      </c>
      <c r="P138" s="36"/>
      <c r="Q138" s="36"/>
    </row>
    <row r="139" spans="1:17" ht="12.75">
      <c r="A139" s="36" t="s">
        <v>1091</v>
      </c>
      <c r="B139" s="36" t="s">
        <v>8</v>
      </c>
      <c r="C139" s="97"/>
      <c r="D139" s="98"/>
      <c r="E139" s="98"/>
      <c r="F139" s="41" t="s">
        <v>1259</v>
      </c>
      <c r="G139" s="37" t="s">
        <v>1218</v>
      </c>
      <c r="I139" s="38">
        <v>1.5</v>
      </c>
      <c r="J139" s="42"/>
      <c r="K139" s="40"/>
      <c r="L139" s="40"/>
      <c r="M139" s="36">
        <f t="shared" si="4"/>
        <v>0</v>
      </c>
      <c r="N139" s="36">
        <f t="shared" si="5"/>
        <v>0</v>
      </c>
      <c r="O139" s="57">
        <v>80</v>
      </c>
      <c r="P139" s="36"/>
      <c r="Q139" s="36"/>
    </row>
    <row r="140" spans="1:17" ht="12.75">
      <c r="A140" s="36" t="s">
        <v>1090</v>
      </c>
      <c r="C140" s="97"/>
      <c r="D140" s="98"/>
      <c r="E140" s="98"/>
      <c r="F140" s="41" t="s">
        <v>1355</v>
      </c>
      <c r="G140" s="37" t="s">
        <v>1218</v>
      </c>
      <c r="I140" s="38">
        <v>2.5</v>
      </c>
      <c r="J140" s="42"/>
      <c r="K140" s="40"/>
      <c r="L140" s="40"/>
      <c r="M140" s="36">
        <f t="shared" si="4"/>
        <v>0</v>
      </c>
      <c r="N140" s="36">
        <f t="shared" si="5"/>
        <v>0</v>
      </c>
      <c r="O140" s="57">
        <v>70</v>
      </c>
      <c r="P140" s="36"/>
      <c r="Q140" s="36"/>
    </row>
    <row r="141" spans="1:17" ht="12.75">
      <c r="A141" s="36" t="s">
        <v>1089</v>
      </c>
      <c r="C141" s="97"/>
      <c r="D141" s="98"/>
      <c r="E141" s="98"/>
      <c r="F141" s="41" t="s">
        <v>1300</v>
      </c>
      <c r="G141" s="37" t="s">
        <v>1218</v>
      </c>
      <c r="H141" s="36" t="s">
        <v>1232</v>
      </c>
      <c r="I141" s="38">
        <v>2</v>
      </c>
      <c r="J141" s="42">
        <v>1</v>
      </c>
      <c r="K141" s="40" t="s">
        <v>640</v>
      </c>
      <c r="L141" s="40"/>
      <c r="M141" s="36">
        <f t="shared" si="4"/>
        <v>1</v>
      </c>
      <c r="N141" s="36">
        <f t="shared" si="5"/>
        <v>0</v>
      </c>
      <c r="O141" s="57">
        <v>70</v>
      </c>
      <c r="P141" s="36"/>
      <c r="Q141" s="36"/>
    </row>
    <row r="142" spans="1:17" ht="12.75">
      <c r="A142" s="36" t="s">
        <v>1061</v>
      </c>
      <c r="B142" s="36" t="s">
        <v>1694</v>
      </c>
      <c r="C142" s="97"/>
      <c r="D142" s="98"/>
      <c r="E142" s="98"/>
      <c r="F142" s="106" t="s">
        <v>1323</v>
      </c>
      <c r="G142" s="107" t="s">
        <v>1218</v>
      </c>
      <c r="H142" s="107" t="s">
        <v>1218</v>
      </c>
      <c r="I142" s="38">
        <v>2.5</v>
      </c>
      <c r="J142" s="42"/>
      <c r="K142" s="40"/>
      <c r="L142" s="40"/>
      <c r="M142" s="36">
        <f t="shared" si="4"/>
        <v>0</v>
      </c>
      <c r="N142" s="36">
        <f t="shared" si="5"/>
        <v>0</v>
      </c>
      <c r="O142" s="57">
        <v>90</v>
      </c>
      <c r="P142" s="36"/>
      <c r="Q142" s="36"/>
    </row>
    <row r="143" spans="1:17" ht="12.75">
      <c r="A143" s="36" t="s">
        <v>1132</v>
      </c>
      <c r="B143" s="36" t="s">
        <v>1694</v>
      </c>
      <c r="C143" s="97"/>
      <c r="D143" s="98"/>
      <c r="E143" s="98"/>
      <c r="F143" s="106" t="s">
        <v>1394</v>
      </c>
      <c r="G143" s="107" t="s">
        <v>1218</v>
      </c>
      <c r="H143" s="107" t="s">
        <v>1218</v>
      </c>
      <c r="I143" s="38">
        <v>2</v>
      </c>
      <c r="J143" s="42"/>
      <c r="K143" s="40"/>
      <c r="L143" s="40"/>
      <c r="M143" s="36">
        <f t="shared" si="4"/>
        <v>0</v>
      </c>
      <c r="N143" s="36">
        <f t="shared" si="5"/>
        <v>0</v>
      </c>
      <c r="O143" s="57">
        <v>95</v>
      </c>
      <c r="P143" s="36"/>
      <c r="Q143" s="36"/>
    </row>
    <row r="144" spans="1:17" ht="12.75">
      <c r="A144" s="36" t="s">
        <v>1111</v>
      </c>
      <c r="B144" s="36" t="s">
        <v>1694</v>
      </c>
      <c r="C144" s="97"/>
      <c r="D144" s="98"/>
      <c r="E144" s="98"/>
      <c r="F144" s="106" t="s">
        <v>1374</v>
      </c>
      <c r="G144" s="107" t="s">
        <v>1266</v>
      </c>
      <c r="H144" s="107" t="s">
        <v>1763</v>
      </c>
      <c r="I144" s="38">
        <v>3</v>
      </c>
      <c r="J144" s="42">
        <v>2</v>
      </c>
      <c r="K144" s="40"/>
      <c r="L144" s="40"/>
      <c r="M144" s="36">
        <f t="shared" si="4"/>
        <v>0</v>
      </c>
      <c r="N144" s="36">
        <f t="shared" si="5"/>
        <v>1</v>
      </c>
      <c r="O144" s="57">
        <v>95</v>
      </c>
      <c r="P144" s="36"/>
      <c r="Q144" s="36"/>
    </row>
    <row r="145" spans="1:17" ht="12.75">
      <c r="A145" s="36" t="s">
        <v>1116</v>
      </c>
      <c r="B145" s="36" t="s">
        <v>1694</v>
      </c>
      <c r="C145" s="97"/>
      <c r="D145" s="98"/>
      <c r="E145" s="98"/>
      <c r="F145" s="106" t="s">
        <v>1378</v>
      </c>
      <c r="G145" s="107" t="s">
        <v>1218</v>
      </c>
      <c r="H145" s="107" t="s">
        <v>1764</v>
      </c>
      <c r="I145" s="38">
        <v>2</v>
      </c>
      <c r="J145" s="42">
        <v>2</v>
      </c>
      <c r="K145" s="40"/>
      <c r="L145" s="40"/>
      <c r="M145" s="36">
        <f t="shared" si="4"/>
        <v>0</v>
      </c>
      <c r="N145" s="36">
        <f t="shared" si="5"/>
        <v>1</v>
      </c>
      <c r="O145" s="57">
        <v>80</v>
      </c>
      <c r="P145" s="36"/>
      <c r="Q145" s="36"/>
    </row>
    <row r="146" spans="1:17" ht="12.75">
      <c r="A146" s="36" t="s">
        <v>1073</v>
      </c>
      <c r="B146" s="36" t="s">
        <v>1694</v>
      </c>
      <c r="C146" s="97"/>
      <c r="D146" s="98"/>
      <c r="E146" s="98"/>
      <c r="F146" s="106" t="s">
        <v>1339</v>
      </c>
      <c r="G146" s="107" t="s">
        <v>1218</v>
      </c>
      <c r="H146" s="107" t="s">
        <v>1695</v>
      </c>
      <c r="I146" s="38">
        <v>2.5</v>
      </c>
      <c r="J146" s="42">
        <v>1</v>
      </c>
      <c r="K146" s="40" t="s">
        <v>640</v>
      </c>
      <c r="L146" s="40"/>
      <c r="M146" s="36">
        <f t="shared" si="4"/>
        <v>1</v>
      </c>
      <c r="N146" s="36">
        <f t="shared" si="5"/>
        <v>0</v>
      </c>
      <c r="O146" s="57">
        <v>90</v>
      </c>
      <c r="P146" s="36"/>
      <c r="Q146" s="36"/>
    </row>
    <row r="147" spans="1:17" ht="12.75">
      <c r="A147" s="36" t="s">
        <v>1136</v>
      </c>
      <c r="B147" s="36" t="s">
        <v>1694</v>
      </c>
      <c r="C147" s="97"/>
      <c r="D147" s="98"/>
      <c r="E147" s="98"/>
      <c r="F147" s="106" t="s">
        <v>1394</v>
      </c>
      <c r="G147" s="107" t="s">
        <v>1236</v>
      </c>
      <c r="H147" s="107" t="s">
        <v>850</v>
      </c>
      <c r="I147" s="38">
        <v>2.5</v>
      </c>
      <c r="J147" s="42">
        <v>1</v>
      </c>
      <c r="K147" s="40" t="s">
        <v>640</v>
      </c>
      <c r="L147" s="40"/>
      <c r="M147" s="36">
        <f t="shared" si="4"/>
        <v>1</v>
      </c>
      <c r="N147" s="36">
        <f t="shared" si="5"/>
        <v>0</v>
      </c>
      <c r="O147" s="57">
        <v>95</v>
      </c>
      <c r="P147" s="36"/>
      <c r="Q147" s="36"/>
    </row>
    <row r="148" spans="1:17" ht="12.75">
      <c r="A148" s="36" t="s">
        <v>1057</v>
      </c>
      <c r="B148" s="36" t="s">
        <v>1694</v>
      </c>
      <c r="C148" s="97"/>
      <c r="D148" s="98"/>
      <c r="E148" s="98"/>
      <c r="F148" s="106" t="s">
        <v>1315</v>
      </c>
      <c r="G148" s="107" t="s">
        <v>1218</v>
      </c>
      <c r="H148" s="107" t="s">
        <v>1245</v>
      </c>
      <c r="I148" s="38">
        <v>3</v>
      </c>
      <c r="J148" s="42">
        <v>1</v>
      </c>
      <c r="K148" s="40" t="s">
        <v>640</v>
      </c>
      <c r="L148" s="40"/>
      <c r="M148" s="36">
        <f t="shared" si="4"/>
        <v>1</v>
      </c>
      <c r="N148" s="36">
        <f t="shared" si="5"/>
        <v>0</v>
      </c>
      <c r="O148" s="57">
        <v>80</v>
      </c>
      <c r="P148" s="36"/>
      <c r="Q148" s="36"/>
    </row>
    <row r="149" spans="1:17" ht="12.75">
      <c r="A149" s="36" t="s">
        <v>1065</v>
      </c>
      <c r="B149" s="36" t="s">
        <v>1694</v>
      </c>
      <c r="C149" s="97"/>
      <c r="D149" s="98"/>
      <c r="E149" s="98"/>
      <c r="F149" s="41" t="s">
        <v>1269</v>
      </c>
      <c r="G149" s="37" t="s">
        <v>1219</v>
      </c>
      <c r="I149" s="38">
        <v>1.5</v>
      </c>
      <c r="J149" s="42">
        <v>2</v>
      </c>
      <c r="K149" s="40"/>
      <c r="L149" s="40"/>
      <c r="M149" s="36">
        <f t="shared" si="4"/>
        <v>0</v>
      </c>
      <c r="N149" s="36">
        <f t="shared" si="5"/>
        <v>1</v>
      </c>
      <c r="O149" s="57">
        <v>90</v>
      </c>
      <c r="P149" s="36"/>
      <c r="Q149" s="36"/>
    </row>
    <row r="150" spans="1:17" ht="12.75">
      <c r="A150" s="36" t="s">
        <v>1080</v>
      </c>
      <c r="B150" s="36" t="s">
        <v>1694</v>
      </c>
      <c r="C150" s="97"/>
      <c r="D150" s="98"/>
      <c r="E150" s="98"/>
      <c r="F150" s="106" t="s">
        <v>1348</v>
      </c>
      <c r="G150" s="107" t="s">
        <v>1266</v>
      </c>
      <c r="H150" s="107" t="s">
        <v>1231</v>
      </c>
      <c r="I150" s="38">
        <v>3</v>
      </c>
      <c r="J150" s="42">
        <v>2</v>
      </c>
      <c r="K150" s="40"/>
      <c r="L150" s="40"/>
      <c r="M150" s="36">
        <f t="shared" si="4"/>
        <v>0</v>
      </c>
      <c r="N150" s="36">
        <f t="shared" si="5"/>
        <v>1</v>
      </c>
      <c r="O150" s="57">
        <v>70</v>
      </c>
      <c r="P150" s="36"/>
      <c r="Q150" s="36"/>
    </row>
    <row r="151" spans="1:17" ht="12.75">
      <c r="A151" s="36" t="s">
        <v>1070</v>
      </c>
      <c r="B151" s="36" t="s">
        <v>1694</v>
      </c>
      <c r="C151" s="97"/>
      <c r="D151" s="98"/>
      <c r="E151" s="98"/>
      <c r="F151" s="41" t="s">
        <v>1335</v>
      </c>
      <c r="G151" s="37" t="s">
        <v>1218</v>
      </c>
      <c r="I151" s="38">
        <v>2</v>
      </c>
      <c r="J151" s="42"/>
      <c r="K151" s="40"/>
      <c r="L151" s="40"/>
      <c r="M151" s="36">
        <f t="shared" si="4"/>
        <v>0</v>
      </c>
      <c r="N151" s="36">
        <f t="shared" si="5"/>
        <v>0</v>
      </c>
      <c r="O151" s="57">
        <v>50</v>
      </c>
      <c r="P151" s="36"/>
      <c r="Q151" s="36"/>
    </row>
    <row r="152" spans="1:17" ht="12.75">
      <c r="A152" s="36" t="s">
        <v>1078</v>
      </c>
      <c r="B152" s="36" t="s">
        <v>1694</v>
      </c>
      <c r="C152" s="97"/>
      <c r="D152" s="98"/>
      <c r="E152" s="98"/>
      <c r="F152" s="41" t="s">
        <v>1347</v>
      </c>
      <c r="G152" s="37" t="s">
        <v>1236</v>
      </c>
      <c r="I152" s="38">
        <v>2.5</v>
      </c>
      <c r="J152" s="42">
        <v>2</v>
      </c>
      <c r="K152" s="40"/>
      <c r="L152" s="40"/>
      <c r="M152" s="36">
        <f t="shared" si="4"/>
        <v>0</v>
      </c>
      <c r="N152" s="36">
        <f t="shared" si="5"/>
        <v>1</v>
      </c>
      <c r="O152" s="57">
        <v>50</v>
      </c>
      <c r="P152" s="36"/>
      <c r="Q152" s="36"/>
    </row>
    <row r="153" spans="1:17" ht="12.75">
      <c r="A153" s="36" t="s">
        <v>1138</v>
      </c>
      <c r="B153" s="36" t="s">
        <v>1694</v>
      </c>
      <c r="C153" s="97"/>
      <c r="D153" s="98"/>
      <c r="E153" s="98"/>
      <c r="F153" s="106" t="s">
        <v>1398</v>
      </c>
      <c r="G153" s="107" t="s">
        <v>1236</v>
      </c>
      <c r="H153" s="107"/>
      <c r="I153" s="38">
        <v>3</v>
      </c>
      <c r="J153" s="42">
        <v>2</v>
      </c>
      <c r="K153" s="40"/>
      <c r="L153" s="40"/>
      <c r="M153" s="36">
        <f t="shared" si="4"/>
        <v>0</v>
      </c>
      <c r="N153" s="36">
        <f t="shared" si="5"/>
        <v>1</v>
      </c>
      <c r="O153" s="57">
        <v>60</v>
      </c>
      <c r="P153" s="36"/>
      <c r="Q153" s="36"/>
    </row>
    <row r="154" spans="1:17" ht="12.75">
      <c r="A154" s="36" t="s">
        <v>1128</v>
      </c>
      <c r="B154" s="36" t="s">
        <v>1694</v>
      </c>
      <c r="C154" s="97"/>
      <c r="D154" s="98"/>
      <c r="E154" s="98"/>
      <c r="F154" s="106" t="s">
        <v>1391</v>
      </c>
      <c r="G154" s="107" t="s">
        <v>1266</v>
      </c>
      <c r="H154" s="107" t="s">
        <v>1237</v>
      </c>
      <c r="I154" s="38">
        <v>3</v>
      </c>
      <c r="J154" s="42">
        <v>2</v>
      </c>
      <c r="K154" s="40"/>
      <c r="L154" s="40"/>
      <c r="M154" s="36">
        <f t="shared" si="4"/>
        <v>0</v>
      </c>
      <c r="N154" s="36">
        <f t="shared" si="5"/>
        <v>1</v>
      </c>
      <c r="O154" s="57">
        <v>100</v>
      </c>
      <c r="P154" s="36"/>
      <c r="Q154" s="36"/>
    </row>
    <row r="155" spans="1:17" ht="12.75">
      <c r="A155" s="36" t="s">
        <v>1093</v>
      </c>
      <c r="B155" s="36" t="s">
        <v>1694</v>
      </c>
      <c r="C155" s="97"/>
      <c r="D155" s="100"/>
      <c r="E155" s="98"/>
      <c r="F155" s="41" t="s">
        <v>1357</v>
      </c>
      <c r="G155" s="37" t="s">
        <v>1219</v>
      </c>
      <c r="I155" s="38">
        <v>1.5</v>
      </c>
      <c r="J155" s="42">
        <v>2</v>
      </c>
      <c r="K155" s="43"/>
      <c r="L155" s="40"/>
      <c r="M155" s="36">
        <f t="shared" si="4"/>
        <v>0</v>
      </c>
      <c r="N155" s="36">
        <f>IF(J155=2,1,0)</f>
        <v>1</v>
      </c>
      <c r="O155" s="57">
        <v>95</v>
      </c>
      <c r="P155" s="36"/>
      <c r="Q155" s="36"/>
    </row>
    <row r="156" spans="1:17" ht="12.75">
      <c r="A156" s="36" t="s">
        <v>1012</v>
      </c>
      <c r="B156" s="36" t="s">
        <v>1694</v>
      </c>
      <c r="C156" s="97"/>
      <c r="D156" s="98"/>
      <c r="E156" s="98"/>
      <c r="F156" s="41"/>
      <c r="J156" s="42"/>
      <c r="K156" s="40"/>
      <c r="L156" s="40"/>
      <c r="M156" s="36">
        <f t="shared" si="4"/>
        <v>0</v>
      </c>
      <c r="N156" s="36">
        <f>IF(J156=2,1,0)</f>
        <v>0</v>
      </c>
      <c r="P156" s="36"/>
      <c r="Q156" s="36"/>
    </row>
    <row r="157" spans="1:17" ht="13.5" thickBot="1">
      <c r="A157" s="69" t="s">
        <v>1410</v>
      </c>
      <c r="B157" s="69"/>
      <c r="C157" s="101"/>
      <c r="D157" s="102"/>
      <c r="E157" s="102"/>
      <c r="F157" s="70"/>
      <c r="G157" s="71"/>
      <c r="H157" s="69"/>
      <c r="I157" s="72"/>
      <c r="J157" s="73"/>
      <c r="K157" s="74"/>
      <c r="L157" s="74"/>
      <c r="M157" s="36">
        <f t="shared" si="4"/>
        <v>0</v>
      </c>
      <c r="N157" s="36">
        <f>IF(J157=2,1,0)</f>
        <v>0</v>
      </c>
      <c r="P157" s="36"/>
      <c r="Q157" s="36"/>
    </row>
    <row r="158" spans="1:17" ht="13.5" thickBot="1">
      <c r="A158" s="79"/>
      <c r="B158" s="80"/>
      <c r="C158" s="104">
        <f>SUM(C2:C157)</f>
        <v>8</v>
      </c>
      <c r="D158" s="105">
        <f>SUM(D2:D157)</f>
        <v>4</v>
      </c>
      <c r="E158" s="105">
        <f>SUM(E2:E157)</f>
        <v>4</v>
      </c>
      <c r="F158" s="81"/>
      <c r="G158" s="82"/>
      <c r="H158" s="80"/>
      <c r="I158" s="83"/>
      <c r="J158" s="84"/>
      <c r="K158" s="85"/>
      <c r="L158" s="85"/>
      <c r="M158" s="86">
        <f>SUM(M2:M155)</f>
        <v>34</v>
      </c>
      <c r="N158" s="87">
        <f>SUM(N2:N155)</f>
        <v>60</v>
      </c>
      <c r="P158" s="36"/>
      <c r="Q158" s="36"/>
    </row>
    <row r="159" spans="1:17" ht="12.75">
      <c r="A159" s="75"/>
      <c r="B159" s="75"/>
      <c r="C159" s="96"/>
      <c r="D159" s="103"/>
      <c r="E159" s="103"/>
      <c r="F159" s="76"/>
      <c r="G159" s="77"/>
      <c r="H159" s="75"/>
      <c r="I159" s="78"/>
      <c r="J159" s="76"/>
      <c r="K159" s="75"/>
      <c r="L159" s="75"/>
      <c r="M159" s="75"/>
      <c r="N159" s="75"/>
      <c r="P159" s="36"/>
      <c r="Q159" s="36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"/>
    </sheetView>
  </sheetViews>
  <sheetFormatPr defaultColWidth="9.140625" defaultRowHeight="12.75"/>
  <cols>
    <col min="1" max="2" width="5.8515625" style="3" customWidth="1"/>
    <col min="3" max="3" width="12.28125" style="2" customWidth="1"/>
    <col min="4" max="4" width="12.00390625" style="2" customWidth="1"/>
    <col min="5" max="5" width="5.28125" style="2" customWidth="1"/>
    <col min="6" max="6" width="5.57421875" style="2" customWidth="1"/>
    <col min="7" max="7" width="5.421875" style="2" customWidth="1"/>
    <col min="8" max="8" width="4.57421875" style="2" customWidth="1"/>
    <col min="9" max="9" width="3.421875" style="4" customWidth="1"/>
    <col min="10" max="10" width="5.7109375" style="2" customWidth="1"/>
    <col min="11" max="11" width="6.00390625" style="2" customWidth="1"/>
    <col min="12" max="12" width="9.7109375" style="8" customWidth="1"/>
    <col min="13" max="13" width="5.421875" style="3" customWidth="1"/>
    <col min="14" max="14" width="6.140625" style="3" customWidth="1"/>
    <col min="15" max="15" width="5.7109375" style="3" customWidth="1"/>
    <col min="16" max="16" width="5.8515625" style="3" customWidth="1"/>
    <col min="17" max="16384" width="9.140625" style="3" customWidth="1"/>
  </cols>
  <sheetData>
    <row r="1" spans="1:11" ht="13.5" thickBot="1">
      <c r="A1" s="34" t="s">
        <v>1766</v>
      </c>
      <c r="B1" s="34" t="s">
        <v>1701</v>
      </c>
      <c r="C1" s="34" t="s">
        <v>948</v>
      </c>
      <c r="D1" s="34" t="s">
        <v>949</v>
      </c>
      <c r="E1" s="34" t="s">
        <v>944</v>
      </c>
      <c r="F1" s="34" t="s">
        <v>943</v>
      </c>
      <c r="G1" s="34" t="s">
        <v>945</v>
      </c>
      <c r="H1" s="34" t="s">
        <v>940</v>
      </c>
      <c r="I1" s="35" t="s">
        <v>946</v>
      </c>
      <c r="J1" s="34" t="s">
        <v>941</v>
      </c>
      <c r="K1" s="34" t="s">
        <v>939</v>
      </c>
    </row>
    <row r="2" spans="1:13" ht="13.5" thickTop="1">
      <c r="A2" s="14" t="s">
        <v>895</v>
      </c>
      <c r="B2" s="6"/>
      <c r="C2" s="6" t="s">
        <v>654</v>
      </c>
      <c r="D2" s="6" t="s">
        <v>655</v>
      </c>
      <c r="E2" s="6" t="s">
        <v>1257</v>
      </c>
      <c r="F2" s="6" t="s">
        <v>942</v>
      </c>
      <c r="G2" s="6" t="s">
        <v>942</v>
      </c>
      <c r="H2" s="6">
        <v>0.954</v>
      </c>
      <c r="I2" s="5">
        <v>1</v>
      </c>
      <c r="J2" s="6">
        <f>AVERAGE(H2:H4)</f>
        <v>0.959</v>
      </c>
      <c r="K2" s="29">
        <f>STDEV(H2:H4)</f>
        <v>0.005567764362830027</v>
      </c>
      <c r="M2" s="3" t="s">
        <v>1699</v>
      </c>
    </row>
    <row r="3" spans="1:13" ht="12.75">
      <c r="A3" s="14" t="s">
        <v>916</v>
      </c>
      <c r="B3" s="6"/>
      <c r="C3" s="6" t="s">
        <v>854</v>
      </c>
      <c r="D3" s="6" t="s">
        <v>673</v>
      </c>
      <c r="E3" s="6" t="s">
        <v>1257</v>
      </c>
      <c r="F3" s="6" t="s">
        <v>942</v>
      </c>
      <c r="G3" s="6" t="s">
        <v>942</v>
      </c>
      <c r="H3" s="6">
        <v>0.958</v>
      </c>
      <c r="I3" s="5">
        <v>2</v>
      </c>
      <c r="J3" s="6"/>
      <c r="K3" s="29"/>
      <c r="M3" s="3" t="s">
        <v>1700</v>
      </c>
    </row>
    <row r="4" spans="1:11" ht="13.5" thickBot="1">
      <c r="A4" s="22" t="s">
        <v>921</v>
      </c>
      <c r="B4" s="30"/>
      <c r="C4" s="30" t="s">
        <v>764</v>
      </c>
      <c r="D4" s="30" t="s">
        <v>765</v>
      </c>
      <c r="E4" s="30" t="s">
        <v>1257</v>
      </c>
      <c r="F4" s="30" t="s">
        <v>942</v>
      </c>
      <c r="G4" s="30" t="s">
        <v>942</v>
      </c>
      <c r="H4" s="30">
        <v>0.965</v>
      </c>
      <c r="I4" s="31">
        <v>3</v>
      </c>
      <c r="J4" s="30"/>
      <c r="K4" s="32"/>
    </row>
    <row r="5" spans="1:16" ht="12.75">
      <c r="A5" s="21" t="s">
        <v>896</v>
      </c>
      <c r="B5" s="26"/>
      <c r="C5" s="26" t="s">
        <v>648</v>
      </c>
      <c r="D5" s="26" t="s">
        <v>649</v>
      </c>
      <c r="E5" s="26" t="s">
        <v>1257</v>
      </c>
      <c r="F5" s="26" t="s">
        <v>942</v>
      </c>
      <c r="G5" s="26" t="s">
        <v>1257</v>
      </c>
      <c r="H5" s="26">
        <v>0.961</v>
      </c>
      <c r="I5" s="27">
        <v>1</v>
      </c>
      <c r="J5" s="26">
        <f>AVERAGE(H5:H12)</f>
        <v>0.9274999999999999</v>
      </c>
      <c r="K5" s="28">
        <f>STDEV(H5:H12)</f>
        <v>0.03658649243329784</v>
      </c>
      <c r="P5" s="2"/>
    </row>
    <row r="6" spans="1:16" ht="12.75">
      <c r="A6" s="14" t="s">
        <v>897</v>
      </c>
      <c r="B6" s="6"/>
      <c r="C6" s="6" t="s">
        <v>670</v>
      </c>
      <c r="D6" s="6" t="s">
        <v>671</v>
      </c>
      <c r="E6" s="6" t="s">
        <v>1257</v>
      </c>
      <c r="F6" s="6" t="s">
        <v>942</v>
      </c>
      <c r="G6" s="6" t="s">
        <v>1257</v>
      </c>
      <c r="H6" s="6">
        <v>0.968</v>
      </c>
      <c r="I6" s="5">
        <v>2</v>
      </c>
      <c r="J6" s="6"/>
      <c r="K6" s="29"/>
      <c r="P6" s="2"/>
    </row>
    <row r="7" spans="1:16" ht="12.75">
      <c r="A7" s="14" t="s">
        <v>898</v>
      </c>
      <c r="B7" s="6"/>
      <c r="C7" s="6" t="s">
        <v>698</v>
      </c>
      <c r="D7" s="6" t="s">
        <v>699</v>
      </c>
      <c r="E7" s="6" t="s">
        <v>1257</v>
      </c>
      <c r="F7" s="6" t="s">
        <v>942</v>
      </c>
      <c r="G7" s="6" t="s">
        <v>1257</v>
      </c>
      <c r="H7" s="6">
        <v>0.906</v>
      </c>
      <c r="I7" s="5">
        <v>3</v>
      </c>
      <c r="J7" s="6"/>
      <c r="K7" s="29"/>
      <c r="P7" s="2"/>
    </row>
    <row r="8" spans="1:16" ht="12.75">
      <c r="A8" s="14" t="s">
        <v>899</v>
      </c>
      <c r="B8" s="6"/>
      <c r="C8" s="6" t="s">
        <v>760</v>
      </c>
      <c r="D8" s="6" t="s">
        <v>761</v>
      </c>
      <c r="E8" s="6" t="s">
        <v>1257</v>
      </c>
      <c r="F8" s="6" t="s">
        <v>942</v>
      </c>
      <c r="G8" s="6" t="s">
        <v>1257</v>
      </c>
      <c r="H8" s="6">
        <v>0.937</v>
      </c>
      <c r="I8" s="5">
        <v>4</v>
      </c>
      <c r="J8" s="6"/>
      <c r="K8" s="29"/>
      <c r="P8" s="2"/>
    </row>
    <row r="9" spans="1:16" ht="12.75">
      <c r="A9" s="14" t="s">
        <v>890</v>
      </c>
      <c r="B9" s="6"/>
      <c r="C9" s="6" t="s">
        <v>770</v>
      </c>
      <c r="D9" s="6" t="s">
        <v>771</v>
      </c>
      <c r="E9" s="6" t="s">
        <v>1257</v>
      </c>
      <c r="F9" s="6" t="s">
        <v>942</v>
      </c>
      <c r="G9" s="6" t="s">
        <v>1257</v>
      </c>
      <c r="H9" s="6">
        <v>0.936</v>
      </c>
      <c r="I9" s="5">
        <v>5</v>
      </c>
      <c r="J9" s="6"/>
      <c r="K9" s="29"/>
      <c r="P9" s="2"/>
    </row>
    <row r="10" spans="1:16" ht="12.75">
      <c r="A10" s="14" t="s">
        <v>936</v>
      </c>
      <c r="B10" s="6"/>
      <c r="C10" s="6" t="s">
        <v>779</v>
      </c>
      <c r="D10" s="6" t="s">
        <v>780</v>
      </c>
      <c r="E10" s="6" t="s">
        <v>1257</v>
      </c>
      <c r="F10" s="6" t="s">
        <v>942</v>
      </c>
      <c r="G10" s="6" t="s">
        <v>1257</v>
      </c>
      <c r="H10" s="6">
        <v>0.858</v>
      </c>
      <c r="I10" s="5">
        <v>6</v>
      </c>
      <c r="J10" s="6"/>
      <c r="K10" s="29"/>
      <c r="P10" s="2"/>
    </row>
    <row r="11" spans="1:16" ht="12.75">
      <c r="A11" s="14" t="s">
        <v>891</v>
      </c>
      <c r="B11" s="6"/>
      <c r="C11" s="6" t="s">
        <v>781</v>
      </c>
      <c r="D11" s="6" t="s">
        <v>782</v>
      </c>
      <c r="E11" s="6" t="s">
        <v>1257</v>
      </c>
      <c r="F11" s="6" t="s">
        <v>942</v>
      </c>
      <c r="G11" s="6" t="s">
        <v>1257</v>
      </c>
      <c r="H11" s="6">
        <v>0.903</v>
      </c>
      <c r="I11" s="5">
        <v>7</v>
      </c>
      <c r="J11" s="6"/>
      <c r="K11" s="29"/>
      <c r="P11" s="2"/>
    </row>
    <row r="12" spans="1:16" ht="13.5" thickBot="1">
      <c r="A12" s="22" t="s">
        <v>900</v>
      </c>
      <c r="B12" s="30"/>
      <c r="C12" s="30" t="s">
        <v>825</v>
      </c>
      <c r="D12" s="30" t="s">
        <v>826</v>
      </c>
      <c r="E12" s="30" t="s">
        <v>1257</v>
      </c>
      <c r="F12" s="30" t="s">
        <v>942</v>
      </c>
      <c r="G12" s="30" t="s">
        <v>1257</v>
      </c>
      <c r="H12" s="30">
        <v>0.951</v>
      </c>
      <c r="I12" s="31">
        <v>8</v>
      </c>
      <c r="J12" s="30"/>
      <c r="K12" s="32"/>
      <c r="P12" s="2"/>
    </row>
    <row r="13" spans="1:11" ht="12.75">
      <c r="A13" s="21" t="s">
        <v>892</v>
      </c>
      <c r="B13" s="26"/>
      <c r="C13" s="26" t="s">
        <v>664</v>
      </c>
      <c r="D13" s="26" t="s">
        <v>665</v>
      </c>
      <c r="E13" s="26" t="s">
        <v>1257</v>
      </c>
      <c r="F13" s="26" t="s">
        <v>1257</v>
      </c>
      <c r="G13" s="26" t="s">
        <v>942</v>
      </c>
      <c r="H13" s="26">
        <v>0.912</v>
      </c>
      <c r="I13" s="27">
        <v>1</v>
      </c>
      <c r="J13" s="26">
        <f>AVERAGE(H13:H18)</f>
        <v>0.9239999999999999</v>
      </c>
      <c r="K13" s="28">
        <f>STDEV(H13:H18)</f>
        <v>0.02904479299289286</v>
      </c>
    </row>
    <row r="14" spans="1:11" ht="12.75">
      <c r="A14" s="14" t="s">
        <v>901</v>
      </c>
      <c r="B14" s="6"/>
      <c r="C14" s="6" t="s">
        <v>674</v>
      </c>
      <c r="D14" s="6" t="s">
        <v>675</v>
      </c>
      <c r="E14" s="6" t="s">
        <v>1257</v>
      </c>
      <c r="F14" s="6" t="s">
        <v>1257</v>
      </c>
      <c r="G14" s="6" t="s">
        <v>942</v>
      </c>
      <c r="H14" s="6">
        <v>0.877</v>
      </c>
      <c r="I14" s="5">
        <v>2</v>
      </c>
      <c r="J14" s="6"/>
      <c r="K14" s="29"/>
    </row>
    <row r="15" spans="1:11" ht="12.75">
      <c r="A15" s="14" t="s">
        <v>917</v>
      </c>
      <c r="B15" s="6"/>
      <c r="C15" s="6" t="s">
        <v>676</v>
      </c>
      <c r="D15" s="6" t="s">
        <v>677</v>
      </c>
      <c r="E15" s="6" t="s">
        <v>1257</v>
      </c>
      <c r="F15" s="6" t="s">
        <v>1257</v>
      </c>
      <c r="G15" s="6" t="s">
        <v>942</v>
      </c>
      <c r="H15" s="6">
        <v>0.952</v>
      </c>
      <c r="I15" s="5">
        <v>3</v>
      </c>
      <c r="J15" s="6"/>
      <c r="K15" s="29"/>
    </row>
    <row r="16" spans="1:11" ht="12.75">
      <c r="A16" s="14" t="s">
        <v>893</v>
      </c>
      <c r="B16" s="6"/>
      <c r="C16" s="6" t="s">
        <v>678</v>
      </c>
      <c r="D16" s="6" t="s">
        <v>680</v>
      </c>
      <c r="E16" s="6" t="s">
        <v>1257</v>
      </c>
      <c r="F16" s="6" t="s">
        <v>1257</v>
      </c>
      <c r="G16" s="6" t="s">
        <v>942</v>
      </c>
      <c r="H16" s="6">
        <v>0.912</v>
      </c>
      <c r="I16" s="5" t="s">
        <v>950</v>
      </c>
      <c r="J16" s="6"/>
      <c r="K16" s="29"/>
    </row>
    <row r="17" spans="1:11" ht="12.75">
      <c r="A17" s="14" t="s">
        <v>902</v>
      </c>
      <c r="B17" s="6"/>
      <c r="C17" s="6" t="s">
        <v>742</v>
      </c>
      <c r="D17" s="6" t="s">
        <v>955</v>
      </c>
      <c r="E17" s="6" t="s">
        <v>1257</v>
      </c>
      <c r="F17" s="6" t="s">
        <v>1257</v>
      </c>
      <c r="G17" s="6" t="s">
        <v>942</v>
      </c>
      <c r="H17" s="6">
        <v>0.948</v>
      </c>
      <c r="I17" s="5">
        <v>5</v>
      </c>
      <c r="J17" s="6"/>
      <c r="K17" s="29"/>
    </row>
    <row r="18" spans="1:11" ht="13.5" thickBot="1">
      <c r="A18" s="22" t="s">
        <v>903</v>
      </c>
      <c r="B18" s="30"/>
      <c r="C18" s="30" t="s">
        <v>819</v>
      </c>
      <c r="D18" s="30" t="s">
        <v>956</v>
      </c>
      <c r="E18" s="30" t="s">
        <v>1257</v>
      </c>
      <c r="F18" s="30" t="s">
        <v>1257</v>
      </c>
      <c r="G18" s="30" t="s">
        <v>942</v>
      </c>
      <c r="H18" s="30">
        <v>0.943</v>
      </c>
      <c r="I18" s="31">
        <v>6</v>
      </c>
      <c r="J18" s="30"/>
      <c r="K18" s="32"/>
    </row>
    <row r="19" spans="1:11" ht="12.75">
      <c r="A19" s="21" t="s">
        <v>904</v>
      </c>
      <c r="B19" s="26"/>
      <c r="C19" s="26" t="s">
        <v>650</v>
      </c>
      <c r="D19" s="26" t="s">
        <v>651</v>
      </c>
      <c r="E19" s="26" t="s">
        <v>1257</v>
      </c>
      <c r="F19" s="26" t="s">
        <v>1257</v>
      </c>
      <c r="G19" s="26" t="s">
        <v>1257</v>
      </c>
      <c r="H19" s="26">
        <v>0.944</v>
      </c>
      <c r="I19" s="27">
        <v>1</v>
      </c>
      <c r="J19" s="26">
        <f>AVERAGE(H19:H38)</f>
        <v>0.9276000000000002</v>
      </c>
      <c r="K19" s="28">
        <f>STDEV(H19:H38)</f>
        <v>0.0339417457603897</v>
      </c>
    </row>
    <row r="20" spans="1:11" ht="12.75">
      <c r="A20" s="14" t="s">
        <v>894</v>
      </c>
      <c r="B20" s="6"/>
      <c r="C20" s="6" t="s">
        <v>666</v>
      </c>
      <c r="D20" s="6" t="s">
        <v>667</v>
      </c>
      <c r="E20" s="6" t="s">
        <v>1257</v>
      </c>
      <c r="F20" s="6" t="s">
        <v>1257</v>
      </c>
      <c r="G20" s="6" t="s">
        <v>1257</v>
      </c>
      <c r="H20" s="6">
        <v>0.872</v>
      </c>
      <c r="I20" s="5">
        <v>2</v>
      </c>
      <c r="J20" s="6"/>
      <c r="K20" s="29"/>
    </row>
    <row r="21" spans="1:11" ht="12.75">
      <c r="A21" s="14" t="s">
        <v>893</v>
      </c>
      <c r="B21" s="6"/>
      <c r="C21" s="6" t="s">
        <v>678</v>
      </c>
      <c r="D21" s="6" t="s">
        <v>679</v>
      </c>
      <c r="E21" s="6" t="s">
        <v>1257</v>
      </c>
      <c r="F21" s="6" t="s">
        <v>1257</v>
      </c>
      <c r="G21" s="6" t="s">
        <v>1257</v>
      </c>
      <c r="H21" s="6">
        <v>0.906</v>
      </c>
      <c r="I21" s="5" t="s">
        <v>1223</v>
      </c>
      <c r="J21" s="6"/>
      <c r="K21" s="29"/>
    </row>
    <row r="22" spans="1:11" ht="12.75">
      <c r="A22" s="14" t="s">
        <v>918</v>
      </c>
      <c r="B22" s="6"/>
      <c r="C22" s="6" t="s">
        <v>681</v>
      </c>
      <c r="D22" s="6" t="s">
        <v>682</v>
      </c>
      <c r="E22" s="6" t="s">
        <v>1257</v>
      </c>
      <c r="F22" s="6" t="s">
        <v>1257</v>
      </c>
      <c r="G22" s="6" t="s">
        <v>1257</v>
      </c>
      <c r="H22" s="6">
        <v>0.933</v>
      </c>
      <c r="I22" s="5">
        <v>3</v>
      </c>
      <c r="J22" s="6"/>
      <c r="K22" s="29"/>
    </row>
    <row r="23" spans="1:11" ht="12.75">
      <c r="A23" s="14" t="s">
        <v>919</v>
      </c>
      <c r="B23" s="6"/>
      <c r="C23" s="6" t="s">
        <v>685</v>
      </c>
      <c r="D23" s="6" t="s">
        <v>686</v>
      </c>
      <c r="E23" s="6" t="s">
        <v>1257</v>
      </c>
      <c r="F23" s="6" t="s">
        <v>1257</v>
      </c>
      <c r="G23" s="6" t="s">
        <v>1257</v>
      </c>
      <c r="H23" s="6">
        <v>0.962</v>
      </c>
      <c r="I23" s="5">
        <v>4</v>
      </c>
      <c r="J23" s="6"/>
      <c r="K23" s="29"/>
    </row>
    <row r="24" spans="1:11" ht="12.75">
      <c r="A24" s="14" t="s">
        <v>905</v>
      </c>
      <c r="B24" s="6"/>
      <c r="C24" s="6" t="s">
        <v>687</v>
      </c>
      <c r="D24" s="6" t="s">
        <v>688</v>
      </c>
      <c r="E24" s="6" t="s">
        <v>1257</v>
      </c>
      <c r="F24" s="6" t="s">
        <v>1257</v>
      </c>
      <c r="G24" s="6" t="s">
        <v>1257</v>
      </c>
      <c r="H24" s="6">
        <v>0.875</v>
      </c>
      <c r="I24" s="5">
        <v>5</v>
      </c>
      <c r="J24" s="6"/>
      <c r="K24" s="29"/>
    </row>
    <row r="25" spans="1:11" ht="12.75">
      <c r="A25" s="14" t="s">
        <v>906</v>
      </c>
      <c r="B25" s="6"/>
      <c r="C25" s="6" t="s">
        <v>693</v>
      </c>
      <c r="D25" s="6" t="s">
        <v>694</v>
      </c>
      <c r="E25" s="6" t="s">
        <v>1257</v>
      </c>
      <c r="F25" s="6" t="s">
        <v>1257</v>
      </c>
      <c r="G25" s="6" t="s">
        <v>1257</v>
      </c>
      <c r="H25" s="6">
        <v>0.945</v>
      </c>
      <c r="I25" s="5">
        <v>6</v>
      </c>
      <c r="J25" s="6"/>
      <c r="K25" s="29"/>
    </row>
    <row r="26" spans="1:11" ht="12.75">
      <c r="A26" s="14" t="s">
        <v>920</v>
      </c>
      <c r="B26" s="6"/>
      <c r="C26" s="6" t="s">
        <v>710</v>
      </c>
      <c r="D26" s="6" t="s">
        <v>952</v>
      </c>
      <c r="E26" s="6" t="s">
        <v>1257</v>
      </c>
      <c r="F26" s="6" t="s">
        <v>1257</v>
      </c>
      <c r="G26" s="6" t="s">
        <v>1257</v>
      </c>
      <c r="H26" s="6">
        <v>0.953</v>
      </c>
      <c r="I26" s="5">
        <v>7</v>
      </c>
      <c r="J26" s="6"/>
      <c r="K26" s="29"/>
    </row>
    <row r="27" spans="1:11" ht="12.75">
      <c r="A27" s="14" t="s">
        <v>922</v>
      </c>
      <c r="B27" s="6"/>
      <c r="C27" s="6" t="s">
        <v>720</v>
      </c>
      <c r="D27" s="6" t="s">
        <v>721</v>
      </c>
      <c r="E27" s="6" t="s">
        <v>1257</v>
      </c>
      <c r="F27" s="6" t="s">
        <v>1257</v>
      </c>
      <c r="G27" s="6" t="s">
        <v>1257</v>
      </c>
      <c r="H27" s="6">
        <v>0.949</v>
      </c>
      <c r="I27" s="5">
        <v>8</v>
      </c>
      <c r="J27" s="6"/>
      <c r="K27" s="29"/>
    </row>
    <row r="28" spans="1:11" ht="12.75">
      <c r="A28" s="14" t="s">
        <v>923</v>
      </c>
      <c r="B28" s="6"/>
      <c r="C28" s="6" t="s">
        <v>855</v>
      </c>
      <c r="D28" s="6" t="s">
        <v>957</v>
      </c>
      <c r="E28" s="6" t="s">
        <v>1257</v>
      </c>
      <c r="F28" s="6" t="s">
        <v>1257</v>
      </c>
      <c r="G28" s="6" t="s">
        <v>1257</v>
      </c>
      <c r="H28" s="6">
        <v>0.951</v>
      </c>
      <c r="I28" s="5">
        <v>9</v>
      </c>
      <c r="J28" s="6"/>
      <c r="K28" s="29"/>
    </row>
    <row r="29" spans="1:11" ht="12.75">
      <c r="A29" s="14" t="s">
        <v>902</v>
      </c>
      <c r="B29" s="6"/>
      <c r="C29" s="6" t="s">
        <v>742</v>
      </c>
      <c r="D29" s="6" t="s">
        <v>743</v>
      </c>
      <c r="E29" s="6" t="s">
        <v>1257</v>
      </c>
      <c r="F29" s="6" t="s">
        <v>1257</v>
      </c>
      <c r="G29" s="6" t="s">
        <v>1257</v>
      </c>
      <c r="H29" s="6">
        <v>0.975</v>
      </c>
      <c r="I29" s="5">
        <v>10</v>
      </c>
      <c r="J29" s="6"/>
      <c r="K29" s="29"/>
    </row>
    <row r="30" spans="1:11" ht="12.75">
      <c r="A30" s="14" t="s">
        <v>907</v>
      </c>
      <c r="B30" s="6"/>
      <c r="C30" s="6" t="s">
        <v>747</v>
      </c>
      <c r="D30" s="6" t="s">
        <v>958</v>
      </c>
      <c r="E30" s="6" t="s">
        <v>1257</v>
      </c>
      <c r="F30" s="6" t="s">
        <v>1257</v>
      </c>
      <c r="G30" s="6" t="s">
        <v>1257</v>
      </c>
      <c r="H30" s="6">
        <v>0.935</v>
      </c>
      <c r="I30" s="5">
        <v>11</v>
      </c>
      <c r="J30" s="6"/>
      <c r="K30" s="29"/>
    </row>
    <row r="31" spans="1:11" ht="12.75">
      <c r="A31" s="14" t="s">
        <v>937</v>
      </c>
      <c r="B31" s="6"/>
      <c r="C31" s="6" t="s">
        <v>753</v>
      </c>
      <c r="D31" s="6" t="s">
        <v>754</v>
      </c>
      <c r="E31" s="6" t="s">
        <v>1257</v>
      </c>
      <c r="F31" s="6" t="s">
        <v>1257</v>
      </c>
      <c r="G31" s="6" t="s">
        <v>1257</v>
      </c>
      <c r="H31" s="6">
        <v>0.941</v>
      </c>
      <c r="I31" s="5">
        <v>12</v>
      </c>
      <c r="J31" s="6"/>
      <c r="K31" s="29"/>
    </row>
    <row r="32" spans="1:11" ht="12.75">
      <c r="A32" s="14" t="s">
        <v>908</v>
      </c>
      <c r="B32" s="6"/>
      <c r="C32" s="6" t="s">
        <v>755</v>
      </c>
      <c r="D32" s="6" t="s">
        <v>959</v>
      </c>
      <c r="E32" s="6" t="s">
        <v>1257</v>
      </c>
      <c r="F32" s="6" t="s">
        <v>1257</v>
      </c>
      <c r="G32" s="6" t="s">
        <v>1257</v>
      </c>
      <c r="H32" s="6">
        <v>0.908</v>
      </c>
      <c r="I32" s="5">
        <v>13</v>
      </c>
      <c r="J32" s="6"/>
      <c r="K32" s="29"/>
    </row>
    <row r="33" spans="1:11" ht="12.75">
      <c r="A33" s="14" t="s">
        <v>909</v>
      </c>
      <c r="B33" s="6"/>
      <c r="C33" s="6" t="s">
        <v>786</v>
      </c>
      <c r="D33" s="6" t="s">
        <v>787</v>
      </c>
      <c r="E33" s="6" t="s">
        <v>1257</v>
      </c>
      <c r="F33" s="6" t="s">
        <v>1257</v>
      </c>
      <c r="G33" s="6" t="s">
        <v>1257</v>
      </c>
      <c r="H33" s="6">
        <v>0.947</v>
      </c>
      <c r="I33" s="5">
        <v>14</v>
      </c>
      <c r="J33" s="6"/>
      <c r="K33" s="29"/>
    </row>
    <row r="34" spans="1:11" ht="12.75">
      <c r="A34" s="14" t="s">
        <v>910</v>
      </c>
      <c r="B34" s="6"/>
      <c r="C34" s="6" t="s">
        <v>788</v>
      </c>
      <c r="D34" s="6" t="s">
        <v>789</v>
      </c>
      <c r="E34" s="6" t="s">
        <v>1257</v>
      </c>
      <c r="F34" s="6" t="s">
        <v>1257</v>
      </c>
      <c r="G34" s="6" t="s">
        <v>1257</v>
      </c>
      <c r="H34" s="6">
        <v>0.941</v>
      </c>
      <c r="I34" s="5">
        <v>15</v>
      </c>
      <c r="J34" s="6"/>
      <c r="K34" s="29"/>
    </row>
    <row r="35" spans="1:11" ht="12.75">
      <c r="A35" s="14" t="s">
        <v>1139</v>
      </c>
      <c r="B35" s="6"/>
      <c r="C35" s="6" t="s">
        <v>809</v>
      </c>
      <c r="D35" s="6" t="s">
        <v>960</v>
      </c>
      <c r="E35" s="6" t="s">
        <v>1257</v>
      </c>
      <c r="F35" s="6" t="s">
        <v>1257</v>
      </c>
      <c r="G35" s="6" t="s">
        <v>1257</v>
      </c>
      <c r="H35" s="6">
        <v>0.844</v>
      </c>
      <c r="I35" s="5">
        <v>16</v>
      </c>
      <c r="J35" s="6"/>
      <c r="K35" s="29"/>
    </row>
    <row r="36" spans="1:11" ht="12.75">
      <c r="A36" s="14" t="s">
        <v>911</v>
      </c>
      <c r="B36" s="6"/>
      <c r="C36" s="6" t="s">
        <v>821</v>
      </c>
      <c r="D36" s="6" t="s">
        <v>860</v>
      </c>
      <c r="E36" s="6" t="s">
        <v>1257</v>
      </c>
      <c r="F36" s="6" t="s">
        <v>1257</v>
      </c>
      <c r="G36" s="6" t="s">
        <v>1257</v>
      </c>
      <c r="H36" s="6">
        <v>0.946</v>
      </c>
      <c r="I36" s="5">
        <v>17</v>
      </c>
      <c r="J36" s="6"/>
      <c r="K36" s="29"/>
    </row>
    <row r="37" spans="1:11" ht="12.75">
      <c r="A37" s="14" t="s">
        <v>912</v>
      </c>
      <c r="B37" s="6"/>
      <c r="C37" s="6" t="s">
        <v>823</v>
      </c>
      <c r="D37" s="6" t="s">
        <v>824</v>
      </c>
      <c r="E37" s="6" t="s">
        <v>1257</v>
      </c>
      <c r="F37" s="6" t="s">
        <v>1257</v>
      </c>
      <c r="G37" s="6" t="s">
        <v>1257</v>
      </c>
      <c r="H37" s="6">
        <v>0.891</v>
      </c>
      <c r="I37" s="5">
        <v>18</v>
      </c>
      <c r="J37" s="6"/>
      <c r="K37" s="29"/>
    </row>
    <row r="38" spans="1:11" ht="13.5" thickBot="1">
      <c r="A38" s="22" t="s">
        <v>913</v>
      </c>
      <c r="B38" s="30"/>
      <c r="C38" s="30" t="s">
        <v>827</v>
      </c>
      <c r="D38" s="30" t="s">
        <v>828</v>
      </c>
      <c r="E38" s="30" t="s">
        <v>1257</v>
      </c>
      <c r="F38" s="30" t="s">
        <v>1257</v>
      </c>
      <c r="G38" s="30" t="s">
        <v>1257</v>
      </c>
      <c r="H38" s="30">
        <v>0.934</v>
      </c>
      <c r="I38" s="31">
        <v>19</v>
      </c>
      <c r="J38" s="30"/>
      <c r="K38" s="32"/>
    </row>
    <row r="39" spans="1:11" ht="12.75">
      <c r="A39" s="21" t="s">
        <v>924</v>
      </c>
      <c r="B39" s="26"/>
      <c r="C39" s="26" t="s">
        <v>851</v>
      </c>
      <c r="D39" s="26" t="s">
        <v>964</v>
      </c>
      <c r="E39" s="26" t="s">
        <v>942</v>
      </c>
      <c r="F39" s="26" t="s">
        <v>942</v>
      </c>
      <c r="G39" s="26" t="s">
        <v>1257</v>
      </c>
      <c r="H39" s="26">
        <v>0.981</v>
      </c>
      <c r="I39" s="27">
        <v>1</v>
      </c>
      <c r="J39" s="26">
        <f>AVERAGE(H39:H48)</f>
        <v>0.9788000000000002</v>
      </c>
      <c r="K39" s="28">
        <f>STDEV(H39:H48)</f>
        <v>0.012209286083414825</v>
      </c>
    </row>
    <row r="40" spans="1:11" ht="12.75">
      <c r="A40" s="14" t="s">
        <v>924</v>
      </c>
      <c r="B40" s="6"/>
      <c r="C40" s="6" t="s">
        <v>851</v>
      </c>
      <c r="D40" s="6" t="s">
        <v>965</v>
      </c>
      <c r="E40" s="6" t="s">
        <v>942</v>
      </c>
      <c r="F40" s="6" t="s">
        <v>942</v>
      </c>
      <c r="G40" s="6" t="s">
        <v>1257</v>
      </c>
      <c r="H40" s="6">
        <v>0.983</v>
      </c>
      <c r="I40" s="5">
        <v>2</v>
      </c>
      <c r="J40" s="6"/>
      <c r="K40" s="29"/>
    </row>
    <row r="41" spans="1:11" ht="12.75">
      <c r="A41" s="14" t="s">
        <v>925</v>
      </c>
      <c r="B41" s="6"/>
      <c r="C41" s="6" t="s">
        <v>308</v>
      </c>
      <c r="D41" s="6" t="s">
        <v>309</v>
      </c>
      <c r="E41" s="6" t="s">
        <v>942</v>
      </c>
      <c r="F41" s="6" t="s">
        <v>942</v>
      </c>
      <c r="G41" s="6" t="s">
        <v>1257</v>
      </c>
      <c r="H41" s="6">
        <v>0.985</v>
      </c>
      <c r="I41" s="5">
        <v>3</v>
      </c>
      <c r="J41" s="6"/>
      <c r="K41" s="29"/>
    </row>
    <row r="42" spans="1:11" ht="12.75">
      <c r="A42" s="14" t="s">
        <v>926</v>
      </c>
      <c r="B42" s="6"/>
      <c r="C42" s="6" t="s">
        <v>857</v>
      </c>
      <c r="D42" s="6" t="s">
        <v>966</v>
      </c>
      <c r="E42" s="6" t="s">
        <v>942</v>
      </c>
      <c r="F42" s="6" t="s">
        <v>942</v>
      </c>
      <c r="G42" s="6" t="s">
        <v>1257</v>
      </c>
      <c r="H42" s="6">
        <v>0.987</v>
      </c>
      <c r="I42" s="5">
        <v>4</v>
      </c>
      <c r="J42" s="6"/>
      <c r="K42" s="29"/>
    </row>
    <row r="43" spans="1:11" ht="12.75">
      <c r="A43" s="14" t="s">
        <v>927</v>
      </c>
      <c r="B43" s="6"/>
      <c r="C43" s="6" t="s">
        <v>859</v>
      </c>
      <c r="D43" s="6" t="s">
        <v>967</v>
      </c>
      <c r="E43" s="6" t="s">
        <v>942</v>
      </c>
      <c r="F43" s="6" t="s">
        <v>942</v>
      </c>
      <c r="G43" s="6" t="s">
        <v>1257</v>
      </c>
      <c r="H43" s="6">
        <v>0.971</v>
      </c>
      <c r="I43" s="5">
        <v>5</v>
      </c>
      <c r="J43" s="6"/>
      <c r="K43" s="29"/>
    </row>
    <row r="44" spans="1:11" ht="12.75">
      <c r="A44" s="14" t="s">
        <v>928</v>
      </c>
      <c r="B44" s="6"/>
      <c r="C44" s="6" t="s">
        <v>852</v>
      </c>
      <c r="D44" s="6" t="s">
        <v>968</v>
      </c>
      <c r="E44" s="6" t="s">
        <v>942</v>
      </c>
      <c r="F44" s="6" t="s">
        <v>942</v>
      </c>
      <c r="G44" s="6" t="s">
        <v>1257</v>
      </c>
      <c r="H44" s="6">
        <v>0.95</v>
      </c>
      <c r="I44" s="5">
        <v>6</v>
      </c>
      <c r="J44" s="6"/>
      <c r="K44" s="29"/>
    </row>
    <row r="45" spans="1:11" ht="12.75">
      <c r="A45" s="14" t="s">
        <v>932</v>
      </c>
      <c r="B45" s="6"/>
      <c r="C45" s="6" t="s">
        <v>853</v>
      </c>
      <c r="D45" s="6" t="s">
        <v>969</v>
      </c>
      <c r="E45" s="6" t="s">
        <v>942</v>
      </c>
      <c r="F45" s="6" t="s">
        <v>942</v>
      </c>
      <c r="G45" s="6" t="s">
        <v>1257</v>
      </c>
      <c r="H45" s="6">
        <v>0.988</v>
      </c>
      <c r="I45" s="5">
        <v>7</v>
      </c>
      <c r="J45" s="6"/>
      <c r="K45" s="29"/>
    </row>
    <row r="46" spans="1:11" ht="12.75">
      <c r="A46" s="14" t="s">
        <v>933</v>
      </c>
      <c r="B46" s="6"/>
      <c r="C46" s="6" t="s">
        <v>856</v>
      </c>
      <c r="D46" s="6" t="s">
        <v>970</v>
      </c>
      <c r="E46" s="6" t="s">
        <v>942</v>
      </c>
      <c r="F46" s="6" t="s">
        <v>942</v>
      </c>
      <c r="G46" s="6" t="s">
        <v>1257</v>
      </c>
      <c r="H46" s="6">
        <v>0.993</v>
      </c>
      <c r="I46" s="5">
        <v>8</v>
      </c>
      <c r="J46" s="6"/>
      <c r="K46" s="29"/>
    </row>
    <row r="47" spans="1:11" ht="12.75">
      <c r="A47" s="14" t="s">
        <v>935</v>
      </c>
      <c r="B47" s="6"/>
      <c r="C47" s="6" t="s">
        <v>858</v>
      </c>
      <c r="D47" s="6" t="s">
        <v>971</v>
      </c>
      <c r="E47" s="6" t="s">
        <v>942</v>
      </c>
      <c r="F47" s="6" t="s">
        <v>942</v>
      </c>
      <c r="G47" s="6" t="s">
        <v>1257</v>
      </c>
      <c r="H47" s="6">
        <v>0.977</v>
      </c>
      <c r="I47" s="5">
        <v>9</v>
      </c>
      <c r="J47" s="6"/>
      <c r="K47" s="29"/>
    </row>
    <row r="48" spans="1:11" ht="13.5" thickBot="1">
      <c r="A48" s="22" t="s">
        <v>934</v>
      </c>
      <c r="B48" s="30"/>
      <c r="C48" s="30" t="s">
        <v>962</v>
      </c>
      <c r="D48" s="30" t="s">
        <v>861</v>
      </c>
      <c r="E48" s="30" t="s">
        <v>942</v>
      </c>
      <c r="F48" s="30" t="s">
        <v>942</v>
      </c>
      <c r="G48" s="30" t="s">
        <v>1257</v>
      </c>
      <c r="H48" s="30">
        <v>0.973</v>
      </c>
      <c r="I48" s="31">
        <v>10</v>
      </c>
      <c r="J48" s="30"/>
      <c r="K48" s="32"/>
    </row>
    <row r="49" spans="1:11" ht="12.75">
      <c r="A49" s="21" t="s">
        <v>929</v>
      </c>
      <c r="B49" s="26"/>
      <c r="C49" s="26" t="s">
        <v>661</v>
      </c>
      <c r="D49" s="26" t="s">
        <v>662</v>
      </c>
      <c r="E49" s="26" t="s">
        <v>1257</v>
      </c>
      <c r="F49" s="26" t="s">
        <v>1257</v>
      </c>
      <c r="G49" s="26" t="s">
        <v>1257</v>
      </c>
      <c r="H49" s="26">
        <v>0.641</v>
      </c>
      <c r="I49" s="27">
        <v>1</v>
      </c>
      <c r="J49" s="26">
        <f>AVERAGE(H49:H53)</f>
        <v>0.8937999999999999</v>
      </c>
      <c r="K49" s="28">
        <f>STDEV(H49:H53)</f>
        <v>0.14176988396694218</v>
      </c>
    </row>
    <row r="50" spans="1:11" ht="12.75">
      <c r="A50" s="14" t="s">
        <v>914</v>
      </c>
      <c r="B50" s="6"/>
      <c r="C50" s="6" t="s">
        <v>689</v>
      </c>
      <c r="D50" s="6" t="s">
        <v>690</v>
      </c>
      <c r="E50" s="6" t="s">
        <v>1257</v>
      </c>
      <c r="F50" s="6" t="s">
        <v>1257</v>
      </c>
      <c r="G50" s="6" t="s">
        <v>1257</v>
      </c>
      <c r="H50" s="6">
        <v>0.938</v>
      </c>
      <c r="I50" s="5">
        <v>2</v>
      </c>
      <c r="J50" s="6"/>
      <c r="K50" s="29"/>
    </row>
    <row r="51" spans="1:11" ht="12.75">
      <c r="A51" s="14" t="s">
        <v>930</v>
      </c>
      <c r="B51" s="6"/>
      <c r="C51" s="6" t="s">
        <v>963</v>
      </c>
      <c r="D51" s="6" t="s">
        <v>862</v>
      </c>
      <c r="E51" s="6" t="s">
        <v>1257</v>
      </c>
      <c r="F51" s="6" t="s">
        <v>1257</v>
      </c>
      <c r="G51" s="6" t="s">
        <v>1257</v>
      </c>
      <c r="H51" s="6">
        <v>0.959</v>
      </c>
      <c r="I51" s="5">
        <v>3</v>
      </c>
      <c r="J51" s="6"/>
      <c r="K51" s="29"/>
    </row>
    <row r="52" spans="1:11" ht="12.75">
      <c r="A52" s="14" t="s">
        <v>931</v>
      </c>
      <c r="B52" s="6"/>
      <c r="C52" s="6" t="s">
        <v>758</v>
      </c>
      <c r="D52" s="6" t="s">
        <v>961</v>
      </c>
      <c r="E52" s="6" t="s">
        <v>1257</v>
      </c>
      <c r="F52" s="6" t="s">
        <v>1257</v>
      </c>
      <c r="G52" s="6" t="s">
        <v>1257</v>
      </c>
      <c r="H52" s="6">
        <v>0.966</v>
      </c>
      <c r="I52" s="5">
        <v>4</v>
      </c>
      <c r="J52" s="6"/>
      <c r="K52" s="29"/>
    </row>
    <row r="53" spans="1:11" ht="13.5" thickBot="1">
      <c r="A53" s="22" t="s">
        <v>915</v>
      </c>
      <c r="B53" s="30"/>
      <c r="C53" s="30" t="s">
        <v>762</v>
      </c>
      <c r="D53" s="30" t="s">
        <v>763</v>
      </c>
      <c r="E53" s="30" t="s">
        <v>1257</v>
      </c>
      <c r="F53" s="30" t="s">
        <v>1257</v>
      </c>
      <c r="G53" s="30" t="s">
        <v>1257</v>
      </c>
      <c r="H53" s="30">
        <v>0.965</v>
      </c>
      <c r="I53" s="31">
        <v>5</v>
      </c>
      <c r="J53" s="30"/>
      <c r="K53" s="32"/>
    </row>
    <row r="55" ht="13.5" thickBot="1"/>
    <row r="56" spans="1:6" ht="13.5" thickBot="1">
      <c r="A56" s="19" t="s">
        <v>951</v>
      </c>
      <c r="B56" s="20"/>
      <c r="C56" s="20" t="s">
        <v>947</v>
      </c>
      <c r="D56" s="20" t="s">
        <v>953</v>
      </c>
      <c r="E56" s="33" t="s">
        <v>946</v>
      </c>
      <c r="F56" s="33" t="s">
        <v>946</v>
      </c>
    </row>
    <row r="57" spans="1:6" ht="12.75">
      <c r="A57" s="91" t="s">
        <v>1224</v>
      </c>
      <c r="B57" s="92"/>
      <c r="C57" s="92">
        <v>0.959</v>
      </c>
      <c r="D57" s="92">
        <v>0.005567764362840283</v>
      </c>
      <c r="E57" s="93">
        <v>3</v>
      </c>
      <c r="F57" s="88"/>
    </row>
    <row r="58" spans="1:6" ht="12.75">
      <c r="A58" s="13" t="s">
        <v>1225</v>
      </c>
      <c r="B58" s="12"/>
      <c r="C58" s="12">
        <v>0.9275</v>
      </c>
      <c r="D58" s="12">
        <v>0.03658649243329784</v>
      </c>
      <c r="E58" s="23">
        <v>8</v>
      </c>
      <c r="F58" s="89"/>
    </row>
    <row r="59" spans="1:6" ht="12.75">
      <c r="A59" s="13" t="s">
        <v>1226</v>
      </c>
      <c r="B59" s="12"/>
      <c r="C59" s="12">
        <v>0.9239999999999999</v>
      </c>
      <c r="D59" s="12">
        <v>0.029044792992892317</v>
      </c>
      <c r="E59" s="23">
        <v>6</v>
      </c>
      <c r="F59" s="89"/>
    </row>
    <row r="60" spans="1:6" ht="13.5" thickBot="1">
      <c r="A60" s="94" t="s">
        <v>1227</v>
      </c>
      <c r="B60" s="18"/>
      <c r="C60" s="18">
        <v>0.9276000000000002</v>
      </c>
      <c r="D60" s="18">
        <v>0.0339417457603897</v>
      </c>
      <c r="E60" s="25">
        <v>19</v>
      </c>
      <c r="F60" s="90">
        <v>36</v>
      </c>
    </row>
    <row r="61" spans="1:6" ht="12.75">
      <c r="A61" s="13" t="s">
        <v>1228</v>
      </c>
      <c r="B61" s="12"/>
      <c r="C61" s="12">
        <v>0.9788000000000002</v>
      </c>
      <c r="D61" s="12">
        <v>0.012209286083390305</v>
      </c>
      <c r="E61" s="23">
        <v>10</v>
      </c>
      <c r="F61" s="88"/>
    </row>
    <row r="62" spans="1:6" ht="13.5" thickBot="1">
      <c r="A62" s="13" t="s">
        <v>1229</v>
      </c>
      <c r="B62" s="12"/>
      <c r="C62" s="12">
        <v>0.8937999999999999</v>
      </c>
      <c r="D62" s="12">
        <v>0.14176988396694218</v>
      </c>
      <c r="E62" s="23">
        <v>5</v>
      </c>
      <c r="F62" s="90">
        <v>15</v>
      </c>
    </row>
    <row r="63" spans="1:5" ht="13.5" thickBot="1">
      <c r="A63" s="19"/>
      <c r="B63" s="20"/>
      <c r="C63" s="20"/>
      <c r="D63" s="20"/>
      <c r="E63" s="24">
        <v>52</v>
      </c>
    </row>
    <row r="64" spans="1:5" ht="12.75">
      <c r="A64" s="15" t="s">
        <v>872</v>
      </c>
      <c r="B64" s="5"/>
      <c r="C64" s="10" t="s">
        <v>954</v>
      </c>
      <c r="D64" s="12"/>
      <c r="E64" s="23"/>
    </row>
    <row r="65" spans="1:5" ht="13.5" thickBot="1">
      <c r="A65" s="16" t="s">
        <v>873</v>
      </c>
      <c r="B65" s="31"/>
      <c r="C65" s="17" t="s">
        <v>954</v>
      </c>
      <c r="D65" s="18"/>
      <c r="E65" s="2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MIS</cp:lastModifiedBy>
  <cp:lastPrinted>2001-05-22T18:18:34Z</cp:lastPrinted>
  <dcterms:created xsi:type="dcterms:W3CDTF">2001-04-05T17:31:47Z</dcterms:created>
  <dcterms:modified xsi:type="dcterms:W3CDTF">2006-02-27T22:31:47Z</dcterms:modified>
  <cp:category/>
  <cp:version/>
  <cp:contentType/>
  <cp:contentStatus/>
</cp:coreProperties>
</file>