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TMRM Analysis" sheetId="1" r:id="rId1"/>
    <sheet name="Cytochrome C analysis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25" i="2"/>
  <c r="Q25"/>
  <c r="Q24"/>
  <c r="R24" s="1"/>
  <c r="L24"/>
  <c r="K24"/>
  <c r="R23"/>
  <c r="Q23"/>
  <c r="L23"/>
  <c r="K23"/>
  <c r="Q22"/>
  <c r="R22" s="1"/>
  <c r="K22"/>
  <c r="L22" s="1"/>
  <c r="Q21"/>
  <c r="R21" s="1"/>
  <c r="K21"/>
  <c r="L21" s="1"/>
  <c r="E21"/>
  <c r="F21" s="1"/>
  <c r="Q20"/>
  <c r="R20" s="1"/>
  <c r="K20"/>
  <c r="L20" s="1"/>
  <c r="E20"/>
  <c r="F20" s="1"/>
  <c r="Q19"/>
  <c r="R19" s="1"/>
  <c r="L19"/>
  <c r="K19"/>
  <c r="F19"/>
  <c r="E19"/>
  <c r="Q18"/>
  <c r="R18" s="1"/>
  <c r="K18"/>
  <c r="L18" s="1"/>
  <c r="E18"/>
  <c r="F18" s="1"/>
  <c r="Q17"/>
  <c r="R17" s="1"/>
  <c r="K17"/>
  <c r="L17" s="1"/>
  <c r="E17"/>
  <c r="F17" s="1"/>
  <c r="Q16"/>
  <c r="R16" s="1"/>
  <c r="K16"/>
  <c r="L16" s="1"/>
  <c r="E16"/>
  <c r="F16" s="1"/>
  <c r="R15"/>
  <c r="Q15"/>
  <c r="K15"/>
  <c r="L15" s="1"/>
  <c r="E15"/>
  <c r="F15" s="1"/>
  <c r="Q14"/>
  <c r="R14" s="1"/>
  <c r="K14"/>
  <c r="L14" s="1"/>
  <c r="E14"/>
  <c r="F14" s="1"/>
  <c r="Q13"/>
  <c r="R13" s="1"/>
  <c r="K13"/>
  <c r="L13" s="1"/>
  <c r="F13"/>
  <c r="E13"/>
  <c r="Q12"/>
  <c r="R12" s="1"/>
  <c r="K12"/>
  <c r="L12" s="1"/>
  <c r="E12"/>
  <c r="F12" s="1"/>
  <c r="Q11"/>
  <c r="R11" s="1"/>
  <c r="L11"/>
  <c r="K11"/>
  <c r="E11"/>
  <c r="F11" s="1"/>
  <c r="Q10"/>
  <c r="R10" s="1"/>
  <c r="L10"/>
  <c r="K10"/>
  <c r="E10"/>
  <c r="F10" s="1"/>
  <c r="Q9"/>
  <c r="R9" s="1"/>
  <c r="K9"/>
  <c r="L9" s="1"/>
  <c r="F9"/>
  <c r="E9"/>
  <c r="R8"/>
  <c r="Q8"/>
  <c r="L8"/>
  <c r="K8"/>
  <c r="E8"/>
  <c r="F8" s="1"/>
  <c r="R7"/>
  <c r="Q7"/>
  <c r="K7"/>
  <c r="L7" s="1"/>
  <c r="E7"/>
  <c r="F7" s="1"/>
  <c r="Q6"/>
  <c r="R6" s="1"/>
  <c r="K6"/>
  <c r="L6" s="1"/>
  <c r="E6"/>
  <c r="F6" s="1"/>
  <c r="R5"/>
  <c r="Q5"/>
  <c r="K5"/>
  <c r="L5" s="1"/>
  <c r="E5"/>
  <c r="F5" s="1"/>
  <c r="Q4"/>
  <c r="R4" s="1"/>
  <c r="K4"/>
  <c r="L4" s="1"/>
  <c r="E4"/>
  <c r="F4" s="1"/>
  <c r="Q3"/>
  <c r="R3" s="1"/>
  <c r="L3"/>
  <c r="K3"/>
  <c r="E3"/>
  <c r="F3" l="1"/>
  <c r="C17" i="1"/>
  <c r="C16"/>
  <c r="C15"/>
  <c r="C14"/>
  <c r="C13"/>
  <c r="C12"/>
  <c r="C11"/>
  <c r="C10"/>
  <c r="C9"/>
  <c r="C8"/>
  <c r="C7"/>
  <c r="C6"/>
  <c r="C5"/>
  <c r="C4"/>
  <c r="C3"/>
  <c r="K13"/>
  <c r="K12"/>
  <c r="G11"/>
  <c r="K11"/>
  <c r="W10"/>
  <c r="G10"/>
  <c r="K10"/>
  <c r="W9"/>
  <c r="G9"/>
  <c r="S9"/>
  <c r="K9"/>
  <c r="W8"/>
  <c r="O8"/>
  <c r="G8"/>
  <c r="S8"/>
  <c r="K8"/>
  <c r="W7"/>
  <c r="O7"/>
  <c r="G7"/>
  <c r="S7"/>
  <c r="K7"/>
  <c r="W6"/>
  <c r="O6"/>
  <c r="G6"/>
  <c r="S6"/>
  <c r="K6"/>
  <c r="W5"/>
  <c r="O5"/>
  <c r="G5"/>
  <c r="S5"/>
  <c r="K5"/>
  <c r="W4"/>
  <c r="O4"/>
  <c r="G4"/>
  <c r="S4"/>
  <c r="K4"/>
  <c r="W3"/>
  <c r="O3"/>
  <c r="G3"/>
  <c r="S3"/>
  <c r="K3"/>
</calcChain>
</file>

<file path=xl/sharedStrings.xml><?xml version="1.0" encoding="utf-8"?>
<sst xmlns="http://schemas.openxmlformats.org/spreadsheetml/2006/main" count="47" uniqueCount="21">
  <si>
    <t>Control</t>
  </si>
  <si>
    <t>Opa1 RNAi</t>
  </si>
  <si>
    <t>Marf RNAi</t>
  </si>
  <si>
    <t>Drp1SD;mCherry RNAi</t>
  </si>
  <si>
    <t>Drp1SD;Opa1 RNAi</t>
  </si>
  <si>
    <t>Drp1SD;Marf RNAi</t>
  </si>
  <si>
    <t>Drp1SD;Opa1 Trip</t>
  </si>
  <si>
    <t>Drp1SD;MarfMG</t>
  </si>
  <si>
    <t>+/+'</t>
  </si>
  <si>
    <t>Avg TMRM intensity</t>
  </si>
  <si>
    <t>Normalised to control</t>
  </si>
  <si>
    <t>n=8</t>
  </si>
  <si>
    <t>n=5</t>
  </si>
  <si>
    <t>n=4</t>
  </si>
  <si>
    <t>7 Brains</t>
  </si>
  <si>
    <t>Cyto</t>
  </si>
  <si>
    <t>Nucl</t>
  </si>
  <si>
    <t>C/N</t>
  </si>
  <si>
    <t>NBs</t>
  </si>
  <si>
    <t>8 Brains</t>
  </si>
  <si>
    <t>Normalized to control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</si>
</sst>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11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workbookViewId="0">
      <selection activeCell="J37" sqref="J37"/>
    </sheetView>
  </sheetViews>
  <sheetFormatPr defaultRowHeight="14.4"/>
  <sheetData>
    <row r="1" spans="1:23">
      <c r="A1" s="3" t="s">
        <v>0</v>
      </c>
      <c r="B1" s="4"/>
      <c r="C1" s="4"/>
      <c r="D1" s="4"/>
      <c r="E1" s="3" t="s">
        <v>3</v>
      </c>
      <c r="F1" s="4"/>
      <c r="G1" s="4"/>
      <c r="H1" s="4"/>
      <c r="I1" s="3" t="s">
        <v>1</v>
      </c>
      <c r="J1" s="4"/>
      <c r="K1" s="4"/>
      <c r="L1" s="4"/>
      <c r="M1" s="3" t="s">
        <v>4</v>
      </c>
      <c r="N1" s="4"/>
      <c r="O1" s="4"/>
      <c r="P1" s="4"/>
      <c r="Q1" s="3" t="s">
        <v>2</v>
      </c>
      <c r="R1" s="4"/>
      <c r="S1" s="4"/>
      <c r="T1" s="4"/>
      <c r="U1" s="3" t="s">
        <v>5</v>
      </c>
      <c r="V1" s="4"/>
      <c r="W1" s="4"/>
    </row>
    <row r="2" spans="1:23">
      <c r="B2" t="s">
        <v>9</v>
      </c>
      <c r="C2" t="s">
        <v>10</v>
      </c>
      <c r="F2" t="s">
        <v>9</v>
      </c>
      <c r="G2" t="s">
        <v>10</v>
      </c>
      <c r="J2" t="s">
        <v>9</v>
      </c>
      <c r="K2" t="s">
        <v>10</v>
      </c>
      <c r="N2" t="s">
        <v>9</v>
      </c>
      <c r="O2" t="s">
        <v>10</v>
      </c>
      <c r="R2" t="s">
        <v>9</v>
      </c>
      <c r="S2" t="s">
        <v>10</v>
      </c>
      <c r="V2" t="s">
        <v>9</v>
      </c>
      <c r="W2" t="s">
        <v>10</v>
      </c>
    </row>
    <row r="3" spans="1:23">
      <c r="A3" t="s">
        <v>11</v>
      </c>
      <c r="B3">
        <v>103.36786842105262</v>
      </c>
      <c r="C3">
        <f>B3/89.525</f>
        <v>1.1546257293611015</v>
      </c>
      <c r="E3" t="s">
        <v>12</v>
      </c>
      <c r="F3" s="5">
        <v>67.475487837837861</v>
      </c>
      <c r="G3" s="5">
        <f>F3/89.525</f>
        <v>0.75370553295546339</v>
      </c>
      <c r="I3" t="s">
        <v>12</v>
      </c>
      <c r="J3" s="5">
        <v>18.799442906574399</v>
      </c>
      <c r="K3" s="5">
        <f>J3/89.525</f>
        <v>0.20999098471459812</v>
      </c>
      <c r="M3" t="s">
        <v>13</v>
      </c>
      <c r="N3">
        <v>111.84352364864867</v>
      </c>
      <c r="O3" s="5">
        <f>N3/89.525</f>
        <v>1.2492993426266257</v>
      </c>
      <c r="Q3" t="s">
        <v>12</v>
      </c>
      <c r="R3" s="5">
        <v>33.103660297239905</v>
      </c>
      <c r="S3" s="5">
        <f>R3/89.525</f>
        <v>0.36977001169773699</v>
      </c>
      <c r="U3" t="s">
        <v>13</v>
      </c>
      <c r="V3" s="5">
        <v>54.815971428571423</v>
      </c>
      <c r="W3" s="5">
        <f>V3/89.525</f>
        <v>0.61229792157019181</v>
      </c>
    </row>
    <row r="4" spans="1:23">
      <c r="B4">
        <v>123.15004522613067</v>
      </c>
      <c r="C4">
        <f t="shared" ref="C4:C18" si="0">B4/89.525</f>
        <v>1.3755939148408898</v>
      </c>
      <c r="F4">
        <v>79.259864827586213</v>
      </c>
      <c r="G4" s="5">
        <f t="shared" ref="G4:G11" si="1">F4/89.525</f>
        <v>0.8853377808163776</v>
      </c>
      <c r="J4">
        <v>37.48780593607308</v>
      </c>
      <c r="K4" s="5">
        <f t="shared" ref="K4:K13" si="2">J4/89.525</f>
        <v>0.41874120006783666</v>
      </c>
      <c r="N4">
        <v>73.818378378378384</v>
      </c>
      <c r="O4" s="5">
        <f t="shared" ref="O4:O7" si="3">N4/89.525</f>
        <v>0.82455602768364566</v>
      </c>
      <c r="R4" s="5">
        <v>54.096704761904768</v>
      </c>
      <c r="S4" s="5">
        <f t="shared" ref="S4:S9" si="4">R4/89.525</f>
        <v>0.60426366670655973</v>
      </c>
      <c r="V4" s="5">
        <v>117.17590149892933</v>
      </c>
      <c r="W4" s="5">
        <f t="shared" ref="W4:W10" si="5">V4/89.525</f>
        <v>1.3088623457015283</v>
      </c>
    </row>
    <row r="5" spans="1:23">
      <c r="B5">
        <v>72.577945525291824</v>
      </c>
      <c r="C5">
        <f t="shared" si="0"/>
        <v>0.81070031304430967</v>
      </c>
      <c r="F5" s="5">
        <v>75.116202764976975</v>
      </c>
      <c r="G5" s="5">
        <f t="shared" si="1"/>
        <v>0.83905280943844707</v>
      </c>
      <c r="J5" s="5">
        <v>33.173576086956523</v>
      </c>
      <c r="K5" s="5">
        <f t="shared" si="2"/>
        <v>0.3705509755594138</v>
      </c>
      <c r="N5">
        <v>78.85596363636364</v>
      </c>
      <c r="O5" s="5">
        <f t="shared" si="3"/>
        <v>0.8808261785687086</v>
      </c>
      <c r="R5" s="5">
        <v>50.86867635239571</v>
      </c>
      <c r="S5" s="5">
        <f t="shared" si="4"/>
        <v>0.56820638204295681</v>
      </c>
      <c r="V5">
        <v>72.725430678466083</v>
      </c>
      <c r="W5" s="5">
        <f t="shared" si="5"/>
        <v>0.81234773167792329</v>
      </c>
    </row>
    <row r="6" spans="1:23">
      <c r="B6">
        <v>72.174416317991614</v>
      </c>
      <c r="C6">
        <f t="shared" si="0"/>
        <v>0.80619286588094508</v>
      </c>
      <c r="F6" s="5">
        <v>104.81028571428571</v>
      </c>
      <c r="G6" s="5">
        <f t="shared" si="1"/>
        <v>1.1707376231699045</v>
      </c>
      <c r="J6" s="5">
        <v>45.211222374742626</v>
      </c>
      <c r="K6" s="5">
        <f t="shared" si="2"/>
        <v>0.50501225774635716</v>
      </c>
      <c r="N6">
        <v>49.83651851851851</v>
      </c>
      <c r="O6" s="5">
        <f t="shared" si="3"/>
        <v>0.55667711274525</v>
      </c>
      <c r="R6" s="5">
        <v>38.636938271604933</v>
      </c>
      <c r="S6" s="5">
        <f t="shared" si="4"/>
        <v>0.43157708206204892</v>
      </c>
      <c r="V6" s="5">
        <v>92.561100371747202</v>
      </c>
      <c r="W6" s="5">
        <f t="shared" si="5"/>
        <v>1.033913436154674</v>
      </c>
    </row>
    <row r="7" spans="1:23">
      <c r="B7">
        <v>67.165483061480558</v>
      </c>
      <c r="C7">
        <f t="shared" si="0"/>
        <v>0.75024275969260601</v>
      </c>
      <c r="F7" s="5">
        <v>57.17822352941176</v>
      </c>
      <c r="G7" s="5">
        <f t="shared" si="1"/>
        <v>0.6386844292589976</v>
      </c>
      <c r="J7" s="5">
        <v>53.424651502504176</v>
      </c>
      <c r="K7" s="5">
        <f t="shared" si="2"/>
        <v>0.59675678863450621</v>
      </c>
      <c r="N7">
        <v>105.7384705882353</v>
      </c>
      <c r="O7" s="5">
        <f t="shared" si="3"/>
        <v>1.1811055078272583</v>
      </c>
      <c r="R7" s="5">
        <v>39.728896167247377</v>
      </c>
      <c r="S7" s="5">
        <f t="shared" si="4"/>
        <v>0.44377432189050403</v>
      </c>
      <c r="V7">
        <v>84.111712948517948</v>
      </c>
      <c r="W7" s="5">
        <f t="shared" si="5"/>
        <v>0.93953323595105209</v>
      </c>
    </row>
    <row r="8" spans="1:23">
      <c r="B8">
        <v>79.843804226918806</v>
      </c>
      <c r="C8">
        <f t="shared" si="0"/>
        <v>0.89186042141210609</v>
      </c>
      <c r="F8" s="5">
        <v>74.977284552845518</v>
      </c>
      <c r="G8" s="5">
        <f t="shared" si="1"/>
        <v>0.83750108408651791</v>
      </c>
      <c r="J8">
        <v>19.553765498652282</v>
      </c>
      <c r="K8" s="5">
        <f t="shared" si="2"/>
        <v>0.21841681651664094</v>
      </c>
      <c r="N8">
        <v>63.832259615384615</v>
      </c>
      <c r="O8" s="5">
        <f>N8/89.525</f>
        <v>0.71301043971387446</v>
      </c>
      <c r="R8" s="5">
        <v>65.011261802575092</v>
      </c>
      <c r="S8" s="5">
        <f t="shared" si="4"/>
        <v>0.72617996986959044</v>
      </c>
      <c r="V8">
        <v>68.228293939393922</v>
      </c>
      <c r="W8" s="5">
        <f t="shared" si="5"/>
        <v>0.76211442546097641</v>
      </c>
    </row>
    <row r="9" spans="1:23">
      <c r="B9">
        <v>73.558729198184565</v>
      </c>
      <c r="C9">
        <f t="shared" si="0"/>
        <v>0.82165572966416711</v>
      </c>
      <c r="F9" s="5">
        <v>92.744588235294117</v>
      </c>
      <c r="G9" s="5">
        <f t="shared" si="1"/>
        <v>1.0359630073755277</v>
      </c>
      <c r="J9" s="5">
        <v>29.666143475572035</v>
      </c>
      <c r="K9" s="5">
        <f t="shared" si="2"/>
        <v>0.33137272801532569</v>
      </c>
      <c r="R9" s="5">
        <v>38.453572322414416</v>
      </c>
      <c r="S9" s="5">
        <f t="shared" si="4"/>
        <v>0.42952887263238665</v>
      </c>
      <c r="V9">
        <v>49.86586438529784</v>
      </c>
      <c r="W9" s="5">
        <f t="shared" si="5"/>
        <v>0.55700490796199764</v>
      </c>
    </row>
    <row r="10" spans="1:23">
      <c r="B10">
        <v>89.188851648351672</v>
      </c>
      <c r="C10">
        <f t="shared" si="0"/>
        <v>0.99624520132199568</v>
      </c>
      <c r="F10" s="5">
        <v>77.56748235294117</v>
      </c>
      <c r="G10" s="5">
        <f t="shared" si="1"/>
        <v>0.86643375987647209</v>
      </c>
      <c r="J10" s="5">
        <v>38.534730379746833</v>
      </c>
      <c r="K10" s="5">
        <f t="shared" si="2"/>
        <v>0.43043541334539881</v>
      </c>
      <c r="V10">
        <v>113.31071556886228</v>
      </c>
      <c r="W10" s="5">
        <f t="shared" si="5"/>
        <v>1.2656879706100226</v>
      </c>
    </row>
    <row r="11" spans="1:23">
      <c r="B11">
        <v>92.891335555555543</v>
      </c>
      <c r="C11">
        <f t="shared" si="0"/>
        <v>1.0376021843681154</v>
      </c>
      <c r="F11" s="5">
        <v>76.745481481481477</v>
      </c>
      <c r="G11" s="5">
        <f t="shared" si="1"/>
        <v>0.85725195734690274</v>
      </c>
      <c r="J11">
        <v>35.282370632911395</v>
      </c>
      <c r="K11" s="5">
        <f t="shared" si="2"/>
        <v>0.39410634608111023</v>
      </c>
    </row>
    <row r="12" spans="1:23">
      <c r="B12">
        <v>79.690246956521747</v>
      </c>
      <c r="C12">
        <f t="shared" si="0"/>
        <v>0.89014517683911465</v>
      </c>
      <c r="J12" s="5">
        <v>44.707820415879006</v>
      </c>
      <c r="K12" s="5">
        <f t="shared" si="2"/>
        <v>0.4993892255334153</v>
      </c>
    </row>
    <row r="13" spans="1:23">
      <c r="B13">
        <v>132.78891428571427</v>
      </c>
      <c r="C13">
        <f t="shared" ref="C13:C17" si="6">B13/89.525</f>
        <v>1.4832607013204608</v>
      </c>
      <c r="J13" s="5">
        <v>36.752537540805228</v>
      </c>
      <c r="K13" s="5">
        <f t="shared" si="2"/>
        <v>0.41052820486797237</v>
      </c>
    </row>
    <row r="14" spans="1:23">
      <c r="B14">
        <v>93.286642857142851</v>
      </c>
      <c r="C14">
        <f t="shared" si="6"/>
        <v>1.0420177923165914</v>
      </c>
      <c r="J14" s="5"/>
      <c r="K14" s="5"/>
    </row>
    <row r="15" spans="1:23">
      <c r="B15">
        <v>106.49228110599078</v>
      </c>
      <c r="C15">
        <f t="shared" si="6"/>
        <v>1.1895256197262305</v>
      </c>
    </row>
    <row r="16" spans="1:23">
      <c r="B16">
        <v>123.28971988795519</v>
      </c>
      <c r="C16">
        <f t="shared" si="6"/>
        <v>1.3771540897844756</v>
      </c>
    </row>
    <row r="17" spans="2:36">
      <c r="B17">
        <v>90.988489999999999</v>
      </c>
      <c r="C17">
        <f t="shared" si="6"/>
        <v>1.0163472772968445</v>
      </c>
    </row>
    <row r="27" spans="2:36">
      <c r="J27" s="2"/>
      <c r="K27" s="2"/>
      <c r="L27" s="2"/>
      <c r="M27" s="2"/>
      <c r="N27" s="2"/>
      <c r="O27" s="2"/>
    </row>
    <row r="28" spans="2:36">
      <c r="J28" s="1"/>
      <c r="K28" s="1"/>
      <c r="L28" s="1"/>
      <c r="M28" s="1"/>
      <c r="N28" s="1"/>
      <c r="O28" s="1"/>
      <c r="AG28" t="s">
        <v>6</v>
      </c>
      <c r="AJ28" t="s">
        <v>7</v>
      </c>
    </row>
    <row r="29" spans="2:36">
      <c r="J29" s="1"/>
      <c r="K29" s="1"/>
      <c r="L29" s="1"/>
      <c r="M29" s="1"/>
      <c r="N29" s="1"/>
      <c r="O29" s="1"/>
      <c r="AC29" s="5"/>
      <c r="AF29" s="5"/>
      <c r="AJ29" s="5"/>
    </row>
    <row r="30" spans="2:36">
      <c r="J30" s="1"/>
      <c r="K30" s="1"/>
      <c r="L30" s="1"/>
      <c r="M30" s="1"/>
      <c r="N30" s="1"/>
      <c r="O30" s="1"/>
      <c r="Z30" s="5"/>
      <c r="AC30" s="5"/>
      <c r="AF30" s="5"/>
      <c r="AG30" s="5"/>
      <c r="AJ30" s="5"/>
    </row>
    <row r="31" spans="2:36">
      <c r="J31" s="1"/>
      <c r="K31" s="1"/>
      <c r="L31" s="1"/>
      <c r="M31" s="1"/>
      <c r="N31" s="1"/>
      <c r="O31" s="1"/>
      <c r="AC31" s="5"/>
      <c r="AF31" s="5"/>
      <c r="AG31" s="5"/>
      <c r="AJ31" s="5"/>
    </row>
    <row r="32" spans="2:36">
      <c r="J32" s="1"/>
      <c r="K32" s="1"/>
      <c r="L32" s="1"/>
      <c r="M32" s="1"/>
      <c r="N32" s="1"/>
      <c r="O32" s="1"/>
      <c r="AC32" s="5"/>
      <c r="AG32" s="5"/>
      <c r="AJ32" s="5"/>
    </row>
    <row r="33" spans="10:38">
      <c r="J33" s="1"/>
      <c r="K33" s="1"/>
      <c r="L33" s="1"/>
      <c r="M33" s="1"/>
      <c r="N33" s="1"/>
      <c r="O33" s="1"/>
      <c r="AC33" s="5"/>
      <c r="AF33" s="5"/>
      <c r="AG33" s="5"/>
      <c r="AJ33" s="5"/>
    </row>
    <row r="34" spans="10:38">
      <c r="J34" s="1"/>
      <c r="K34" s="1"/>
      <c r="L34" s="1"/>
      <c r="M34" s="1"/>
      <c r="N34" s="1"/>
      <c r="O34" s="1"/>
      <c r="Z34" s="5"/>
      <c r="AC34" s="5"/>
      <c r="AG34" s="5"/>
    </row>
    <row r="35" spans="10:38">
      <c r="J35" s="1"/>
      <c r="K35" s="1"/>
      <c r="L35" s="1"/>
      <c r="M35" s="1"/>
      <c r="N35" s="1"/>
      <c r="O35" s="1"/>
      <c r="Z35" s="5"/>
      <c r="AC35" s="5"/>
      <c r="AG35" s="5"/>
      <c r="AI35" s="5"/>
    </row>
    <row r="36" spans="10:38">
      <c r="J36" s="1"/>
      <c r="K36" s="1"/>
      <c r="L36" s="1"/>
      <c r="M36" s="1"/>
      <c r="N36" s="1"/>
      <c r="O36" s="1"/>
      <c r="AA36" s="5"/>
      <c r="AB36" s="5"/>
      <c r="AC36" s="5"/>
      <c r="AG36" s="5"/>
      <c r="AI36" s="5"/>
      <c r="AJ36" s="5"/>
    </row>
    <row r="37" spans="10:38">
      <c r="J37" s="1"/>
      <c r="K37" s="1"/>
      <c r="L37" s="1"/>
      <c r="M37" s="1"/>
      <c r="N37" s="1"/>
      <c r="O37" s="1"/>
      <c r="Z37" s="5"/>
      <c r="AA37" s="5"/>
      <c r="AB37" s="5"/>
      <c r="AC37" s="5"/>
      <c r="AG37" s="5"/>
      <c r="AI37" s="5"/>
      <c r="AJ37" s="5"/>
      <c r="AK37" s="5"/>
      <c r="AL37" s="5"/>
    </row>
    <row r="38" spans="10:38">
      <c r="J38" s="1"/>
      <c r="K38" s="1"/>
      <c r="L38" s="1"/>
      <c r="M38" s="1"/>
      <c r="N38" s="1"/>
      <c r="O38" s="1"/>
      <c r="Z38" s="5"/>
      <c r="AA38" s="5"/>
      <c r="AB38" s="5"/>
      <c r="AC38" s="5"/>
      <c r="AD38" s="5"/>
      <c r="AE38" s="5"/>
      <c r="AF38" s="5"/>
      <c r="AG38" s="5"/>
      <c r="AI38" s="5"/>
      <c r="AJ38" s="5"/>
      <c r="AK38" s="5"/>
      <c r="AL38" s="5"/>
    </row>
    <row r="39" spans="10:38">
      <c r="J39" s="1"/>
      <c r="K39" s="1"/>
      <c r="L39" s="1"/>
      <c r="M39" s="1"/>
      <c r="N39" s="1"/>
      <c r="O39" s="1"/>
      <c r="AA39" s="5"/>
      <c r="AB39" s="5"/>
      <c r="AC39" s="5"/>
      <c r="AD39" s="5"/>
      <c r="AE39" s="5"/>
      <c r="AF39" s="5"/>
      <c r="AG39" s="5"/>
      <c r="AI39" s="5"/>
      <c r="AJ39" s="5"/>
      <c r="AK39" s="5"/>
      <c r="AL39" s="5"/>
    </row>
    <row r="40" spans="10:38">
      <c r="J40" s="1"/>
      <c r="K40" s="1"/>
      <c r="L40" s="1"/>
      <c r="M40" s="1"/>
      <c r="N40" s="1"/>
      <c r="O40" s="1"/>
      <c r="Z40" s="5"/>
      <c r="AA40" s="5"/>
      <c r="AB40" s="5"/>
      <c r="AC40" s="5"/>
      <c r="AD40" s="5"/>
      <c r="AF40" s="5"/>
      <c r="AG40" s="5"/>
      <c r="AI40" s="5"/>
      <c r="AJ40" s="5"/>
      <c r="AK40" s="5"/>
      <c r="AL40" s="5"/>
    </row>
    <row r="41" spans="10:38">
      <c r="J41" s="1"/>
      <c r="K41" s="1"/>
      <c r="L41" s="1"/>
      <c r="M41" s="1"/>
      <c r="N41" s="1"/>
      <c r="O41" s="1"/>
      <c r="Y41" s="5"/>
      <c r="AA41" s="5"/>
      <c r="AB41" s="5"/>
      <c r="AC41" s="5"/>
      <c r="AD41" s="5"/>
      <c r="AE41" s="5"/>
      <c r="AG41" s="5"/>
      <c r="AI41" s="5"/>
      <c r="AJ41" s="5"/>
      <c r="AK41" s="5"/>
      <c r="AL41" s="5"/>
    </row>
    <row r="42" spans="10:38">
      <c r="J42" s="1"/>
      <c r="K42" s="1"/>
      <c r="L42" s="1"/>
      <c r="M42" s="1"/>
      <c r="N42" s="1"/>
      <c r="O42" s="1"/>
      <c r="X42" s="5"/>
      <c r="Y42" s="5"/>
      <c r="Z42" s="5"/>
      <c r="AA42" s="5"/>
      <c r="AB42" s="5"/>
      <c r="AC42" s="5"/>
      <c r="AD42" s="5"/>
      <c r="AE42" s="5"/>
      <c r="AF42" s="5"/>
      <c r="AG42" s="5"/>
      <c r="AI42" s="5"/>
      <c r="AJ42" s="5"/>
      <c r="AK42" s="5"/>
      <c r="AL42" s="5"/>
    </row>
    <row r="43" spans="10:38">
      <c r="J43" s="1"/>
      <c r="K43" s="1"/>
      <c r="L43" s="1"/>
      <c r="M43" s="1"/>
      <c r="N43" s="1"/>
      <c r="O43" s="1"/>
      <c r="Y43" s="5"/>
      <c r="AA43" s="5"/>
      <c r="AB43" s="5"/>
      <c r="AC43" s="5"/>
      <c r="AD43" s="5"/>
      <c r="AF43" s="5"/>
      <c r="AG43" s="5"/>
      <c r="AI43" s="5"/>
      <c r="AL43" s="5"/>
    </row>
    <row r="44" spans="10:38">
      <c r="X44" s="5"/>
      <c r="Y44" s="5"/>
      <c r="Z44" s="5"/>
      <c r="AA44" s="5"/>
      <c r="AB44" s="5"/>
      <c r="AC44" s="5"/>
      <c r="AD44" s="5"/>
      <c r="AE44" s="5"/>
      <c r="AG44" s="5"/>
      <c r="AI44" s="5"/>
      <c r="AJ44" s="5"/>
      <c r="AK44" s="5"/>
      <c r="AL4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>
      <selection activeCell="G39" sqref="G39"/>
    </sheetView>
  </sheetViews>
  <sheetFormatPr defaultRowHeight="14.4"/>
  <sheetData>
    <row r="1" spans="1:18" s="4" customFormat="1">
      <c r="A1" s="3"/>
      <c r="C1" s="6" t="s">
        <v>8</v>
      </c>
      <c r="D1" s="4" t="s">
        <v>19</v>
      </c>
      <c r="I1" s="4" t="s">
        <v>1</v>
      </c>
      <c r="J1" s="4" t="s">
        <v>14</v>
      </c>
      <c r="O1" s="4" t="s">
        <v>2</v>
      </c>
      <c r="P1" s="4" t="s">
        <v>14</v>
      </c>
    </row>
    <row r="2" spans="1:18">
      <c r="B2" t="s">
        <v>18</v>
      </c>
      <c r="C2" t="s">
        <v>15</v>
      </c>
      <c r="D2" t="s">
        <v>16</v>
      </c>
      <c r="E2" t="s">
        <v>17</v>
      </c>
      <c r="F2" t="s">
        <v>20</v>
      </c>
      <c r="H2" t="s">
        <v>18</v>
      </c>
      <c r="I2" t="s">
        <v>15</v>
      </c>
      <c r="J2" t="s">
        <v>16</v>
      </c>
      <c r="K2" t="s">
        <v>17</v>
      </c>
      <c r="L2" t="s">
        <v>20</v>
      </c>
      <c r="N2" t="s">
        <v>18</v>
      </c>
      <c r="O2" t="s">
        <v>15</v>
      </c>
      <c r="P2" t="s">
        <v>16</v>
      </c>
      <c r="Q2" t="s">
        <v>17</v>
      </c>
      <c r="R2" t="s">
        <v>20</v>
      </c>
    </row>
    <row r="3" spans="1:18">
      <c r="B3">
        <v>1</v>
      </c>
      <c r="C3">
        <v>1218.377</v>
      </c>
      <c r="D3">
        <v>517.94899999999996</v>
      </c>
      <c r="E3">
        <f>C3/D3</f>
        <v>2.3523107487416715</v>
      </c>
      <c r="F3">
        <f>E3/1.77545933</f>
        <v>1.3249026373032557</v>
      </c>
      <c r="H3">
        <v>1</v>
      </c>
      <c r="I3">
        <v>1450.7570000000001</v>
      </c>
      <c r="J3">
        <v>345.505</v>
      </c>
      <c r="K3">
        <f t="shared" ref="K3" si="0">I3/J3</f>
        <v>4.1989464696603527</v>
      </c>
      <c r="L3">
        <f t="shared" ref="L3" si="1">K3/1.77545933</f>
        <v>2.3649916383386564</v>
      </c>
      <c r="N3">
        <v>1</v>
      </c>
      <c r="O3">
        <v>880.03099999999995</v>
      </c>
      <c r="P3">
        <v>562.99300000000005</v>
      </c>
      <c r="Q3">
        <f>O3/P3</f>
        <v>1.5631295593373273</v>
      </c>
      <c r="R3">
        <f>Q3/1.77545933</f>
        <v>0.8804085415672841</v>
      </c>
    </row>
    <row r="4" spans="1:18">
      <c r="B4">
        <v>2</v>
      </c>
      <c r="C4">
        <v>1152.721</v>
      </c>
      <c r="D4">
        <v>673.98800000000006</v>
      </c>
      <c r="E4">
        <f t="shared" ref="E4:E21" si="2">C4/D4</f>
        <v>1.7102989964213011</v>
      </c>
      <c r="F4">
        <f t="shared" ref="F4:F21" si="3">E4/1.77545933</f>
        <v>0.96329945018864571</v>
      </c>
      <c r="H4">
        <v>2</v>
      </c>
      <c r="I4">
        <v>1086.2670000000001</v>
      </c>
      <c r="J4">
        <v>326.012</v>
      </c>
      <c r="K4">
        <f>I4/J4</f>
        <v>3.3319847122191821</v>
      </c>
      <c r="L4">
        <f>K4/1.77545933</f>
        <v>1.8766888409768205</v>
      </c>
      <c r="N4">
        <v>2</v>
      </c>
      <c r="O4">
        <v>910.79</v>
      </c>
      <c r="P4">
        <v>447.66199999999998</v>
      </c>
      <c r="Q4">
        <f t="shared" ref="Q4:Q25" si="4">O4/P4</f>
        <v>2.0345483869526562</v>
      </c>
      <c r="R4">
        <f t="shared" ref="R4:R25" si="5">Q4/1.77545933</f>
        <v>1.1459279030360308</v>
      </c>
    </row>
    <row r="5" spans="1:18">
      <c r="B5">
        <v>3</v>
      </c>
      <c r="C5">
        <v>1197.0150000000001</v>
      </c>
      <c r="D5">
        <v>657.17700000000002</v>
      </c>
      <c r="E5">
        <f t="shared" si="2"/>
        <v>1.8214499290145578</v>
      </c>
      <c r="F5">
        <f t="shared" si="3"/>
        <v>1.0259034933875719</v>
      </c>
      <c r="H5">
        <v>3</v>
      </c>
      <c r="I5">
        <v>1470.4369999999999</v>
      </c>
      <c r="J5">
        <v>345.16199999999998</v>
      </c>
      <c r="K5">
        <f t="shared" ref="K5:K22" si="6">I5/J5</f>
        <v>4.2601358202814907</v>
      </c>
      <c r="L5">
        <f t="shared" ref="L5:L22" si="7">K5/1.77545933</f>
        <v>2.3994555934331037</v>
      </c>
      <c r="N5">
        <v>3</v>
      </c>
      <c r="O5">
        <v>758.84199999999998</v>
      </c>
      <c r="P5">
        <v>450.61200000000002</v>
      </c>
      <c r="Q5">
        <f t="shared" si="4"/>
        <v>1.68402528117316</v>
      </c>
      <c r="R5">
        <f t="shared" si="5"/>
        <v>0.94850118654824955</v>
      </c>
    </row>
    <row r="6" spans="1:18">
      <c r="B6">
        <v>4</v>
      </c>
      <c r="C6">
        <v>1269.107</v>
      </c>
      <c r="D6">
        <v>642.28899999999999</v>
      </c>
      <c r="E6">
        <f t="shared" si="2"/>
        <v>1.9759127121903068</v>
      </c>
      <c r="F6">
        <f t="shared" si="3"/>
        <v>1.1129022663618586</v>
      </c>
      <c r="H6">
        <v>4</v>
      </c>
      <c r="I6">
        <v>1244.421</v>
      </c>
      <c r="J6">
        <v>372.80700000000002</v>
      </c>
      <c r="K6">
        <f t="shared" si="6"/>
        <v>3.337976486493011</v>
      </c>
      <c r="L6">
        <f t="shared" si="7"/>
        <v>1.880063615139532</v>
      </c>
      <c r="N6">
        <v>4</v>
      </c>
      <c r="O6">
        <v>918.69</v>
      </c>
      <c r="P6">
        <v>505.137</v>
      </c>
      <c r="Q6">
        <f t="shared" si="4"/>
        <v>1.8186947303404819</v>
      </c>
      <c r="R6">
        <f t="shared" si="5"/>
        <v>1.0243516703592879</v>
      </c>
    </row>
    <row r="7" spans="1:18">
      <c r="B7">
        <v>5</v>
      </c>
      <c r="C7">
        <v>981.07299999999998</v>
      </c>
      <c r="D7">
        <v>506.47199999999998</v>
      </c>
      <c r="E7">
        <f t="shared" si="2"/>
        <v>1.9370725331311505</v>
      </c>
      <c r="F7">
        <f t="shared" si="3"/>
        <v>1.0910261363920686</v>
      </c>
      <c r="H7">
        <v>5</v>
      </c>
      <c r="I7">
        <v>1129.049</v>
      </c>
      <c r="J7">
        <v>341.81799999999998</v>
      </c>
      <c r="K7">
        <f t="shared" si="6"/>
        <v>3.3030706399311915</v>
      </c>
      <c r="L7">
        <f t="shared" si="7"/>
        <v>1.8604034370819362</v>
      </c>
      <c r="N7">
        <v>5</v>
      </c>
      <c r="O7">
        <v>1061.4390000000001</v>
      </c>
      <c r="P7">
        <v>610.13599999999997</v>
      </c>
      <c r="Q7">
        <f t="shared" si="4"/>
        <v>1.7396760722199642</v>
      </c>
      <c r="R7">
        <f t="shared" si="5"/>
        <v>0.97984563364792154</v>
      </c>
    </row>
    <row r="8" spans="1:18">
      <c r="B8">
        <v>6</v>
      </c>
      <c r="C8">
        <v>899.30799999999999</v>
      </c>
      <c r="D8">
        <v>601.89200000000005</v>
      </c>
      <c r="E8">
        <f t="shared" si="2"/>
        <v>1.4941351604606805</v>
      </c>
      <c r="F8">
        <f t="shared" si="3"/>
        <v>0.84154851379258611</v>
      </c>
      <c r="H8">
        <v>6</v>
      </c>
      <c r="I8">
        <v>1375.1610000000001</v>
      </c>
      <c r="J8">
        <v>378.928</v>
      </c>
      <c r="K8">
        <f t="shared" si="6"/>
        <v>3.6290825697757887</v>
      </c>
      <c r="L8">
        <f t="shared" si="7"/>
        <v>2.0440246129297646</v>
      </c>
      <c r="N8">
        <v>6</v>
      </c>
      <c r="O8">
        <v>793.601</v>
      </c>
      <c r="P8">
        <v>544.03</v>
      </c>
      <c r="Q8">
        <f t="shared" si="4"/>
        <v>1.4587449221550284</v>
      </c>
      <c r="R8">
        <f t="shared" si="5"/>
        <v>0.82161550957916252</v>
      </c>
    </row>
    <row r="9" spans="1:18">
      <c r="B9">
        <v>7</v>
      </c>
      <c r="C9">
        <v>838.197</v>
      </c>
      <c r="D9">
        <v>493.25900000000001</v>
      </c>
      <c r="E9">
        <f t="shared" si="2"/>
        <v>1.6993040167538758</v>
      </c>
      <c r="F9">
        <f t="shared" si="3"/>
        <v>0.95710669799114789</v>
      </c>
      <c r="H9">
        <v>7</v>
      </c>
      <c r="I9">
        <v>1524.941</v>
      </c>
      <c r="J9">
        <v>357.03399999999999</v>
      </c>
      <c r="K9">
        <f t="shared" si="6"/>
        <v>4.2711366424486181</v>
      </c>
      <c r="L9">
        <f t="shared" si="7"/>
        <v>2.4056516363281713</v>
      </c>
      <c r="N9">
        <v>7</v>
      </c>
      <c r="O9">
        <v>791.93200000000002</v>
      </c>
      <c r="P9">
        <v>410.57799999999997</v>
      </c>
      <c r="Q9">
        <f t="shared" si="4"/>
        <v>1.9288222944239586</v>
      </c>
      <c r="R9">
        <f t="shared" si="5"/>
        <v>1.0863793170773215</v>
      </c>
    </row>
    <row r="10" spans="1:18">
      <c r="B10">
        <v>8</v>
      </c>
      <c r="C10">
        <v>640.14800000000002</v>
      </c>
      <c r="D10">
        <v>460.39</v>
      </c>
      <c r="E10">
        <f t="shared" si="2"/>
        <v>1.3904472295227961</v>
      </c>
      <c r="F10">
        <f t="shared" si="3"/>
        <v>0.78314789081808833</v>
      </c>
      <c r="H10">
        <v>8</v>
      </c>
      <c r="I10">
        <v>1336.99</v>
      </c>
      <c r="J10">
        <v>414.80599999999998</v>
      </c>
      <c r="K10">
        <f t="shared" si="6"/>
        <v>3.2231693852065786</v>
      </c>
      <c r="L10">
        <f t="shared" si="7"/>
        <v>1.8154002914877125</v>
      </c>
      <c r="N10">
        <v>8</v>
      </c>
      <c r="O10">
        <v>822.5</v>
      </c>
      <c r="P10">
        <v>414.303</v>
      </c>
      <c r="Q10">
        <f t="shared" si="4"/>
        <v>1.98526199424093</v>
      </c>
      <c r="R10">
        <f t="shared" si="5"/>
        <v>1.1181681048368086</v>
      </c>
    </row>
    <row r="11" spans="1:18">
      <c r="B11">
        <v>9</v>
      </c>
      <c r="C11">
        <v>915.54399999999998</v>
      </c>
      <c r="D11">
        <v>529.85</v>
      </c>
      <c r="E11">
        <f t="shared" si="2"/>
        <v>1.727930546381051</v>
      </c>
      <c r="F11">
        <f t="shared" si="3"/>
        <v>0.97323014793081808</v>
      </c>
      <c r="H11">
        <v>9</v>
      </c>
      <c r="I11">
        <v>1461.7529999999999</v>
      </c>
      <c r="J11">
        <v>427.24799999999999</v>
      </c>
      <c r="K11">
        <f t="shared" si="6"/>
        <v>3.4213220424671382</v>
      </c>
      <c r="L11">
        <f t="shared" si="7"/>
        <v>1.927006710126747</v>
      </c>
      <c r="N11">
        <v>9</v>
      </c>
      <c r="O11">
        <v>935.69500000000005</v>
      </c>
      <c r="P11">
        <v>409.834</v>
      </c>
      <c r="Q11">
        <f t="shared" si="4"/>
        <v>2.2831073068608267</v>
      </c>
      <c r="R11">
        <f t="shared" si="5"/>
        <v>1.2859248692904877</v>
      </c>
    </row>
    <row r="12" spans="1:18">
      <c r="B12">
        <v>10</v>
      </c>
      <c r="C12">
        <v>1048.0119999999999</v>
      </c>
      <c r="D12">
        <v>620.95000000000005</v>
      </c>
      <c r="E12">
        <f t="shared" si="2"/>
        <v>1.6877558579595779</v>
      </c>
      <c r="F12">
        <f t="shared" si="3"/>
        <v>0.95060237620851507</v>
      </c>
      <c r="H12">
        <v>10</v>
      </c>
      <c r="I12">
        <v>1443.7860000000001</v>
      </c>
      <c r="J12">
        <v>588.80399999999997</v>
      </c>
      <c r="K12">
        <f t="shared" si="6"/>
        <v>2.4520655430329961</v>
      </c>
      <c r="L12">
        <f t="shared" si="7"/>
        <v>1.3810879819100088</v>
      </c>
      <c r="N12">
        <v>10</v>
      </c>
      <c r="O12">
        <v>709.69100000000003</v>
      </c>
      <c r="P12">
        <v>408.54</v>
      </c>
      <c r="Q12">
        <f t="shared" si="4"/>
        <v>1.7371395701767269</v>
      </c>
      <c r="R12">
        <f t="shared" si="5"/>
        <v>0.97841698811356437</v>
      </c>
    </row>
    <row r="13" spans="1:18">
      <c r="B13">
        <v>11</v>
      </c>
      <c r="C13">
        <v>1100.751</v>
      </c>
      <c r="D13">
        <v>544.76599999999996</v>
      </c>
      <c r="E13">
        <f t="shared" si="2"/>
        <v>2.0205941633655553</v>
      </c>
      <c r="F13">
        <f t="shared" si="3"/>
        <v>1.1380684024823906</v>
      </c>
      <c r="H13">
        <v>11</v>
      </c>
      <c r="I13">
        <v>1397.3050000000001</v>
      </c>
      <c r="J13">
        <v>384.76299999999998</v>
      </c>
      <c r="K13">
        <f t="shared" si="6"/>
        <v>3.6315991922300226</v>
      </c>
      <c r="L13">
        <f t="shared" si="7"/>
        <v>2.045442061593167</v>
      </c>
      <c r="N13">
        <v>11</v>
      </c>
      <c r="O13">
        <v>709.14300000000003</v>
      </c>
      <c r="P13">
        <v>333.31700000000001</v>
      </c>
      <c r="Q13">
        <f t="shared" si="4"/>
        <v>2.1275332491292072</v>
      </c>
      <c r="R13">
        <f t="shared" si="5"/>
        <v>1.1983001881148172</v>
      </c>
    </row>
    <row r="14" spans="1:18">
      <c r="B14">
        <v>12</v>
      </c>
      <c r="C14">
        <v>1001.307</v>
      </c>
      <c r="D14">
        <v>608.80899999999997</v>
      </c>
      <c r="E14">
        <f t="shared" si="2"/>
        <v>1.6446980908626516</v>
      </c>
      <c r="F14">
        <f t="shared" si="3"/>
        <v>0.92635075502554698</v>
      </c>
      <c r="H14">
        <v>12</v>
      </c>
      <c r="I14">
        <v>1334.12</v>
      </c>
      <c r="J14">
        <v>383.11399999999998</v>
      </c>
      <c r="K14">
        <f t="shared" si="6"/>
        <v>3.4823055278585486</v>
      </c>
      <c r="L14">
        <f t="shared" si="7"/>
        <v>1.9613547148154324</v>
      </c>
      <c r="N14">
        <v>12</v>
      </c>
      <c r="O14">
        <v>590.53700000000003</v>
      </c>
      <c r="P14">
        <v>333.358</v>
      </c>
      <c r="Q14">
        <f t="shared" si="4"/>
        <v>1.7714799104866241</v>
      </c>
      <c r="R14">
        <f t="shared" si="5"/>
        <v>0.99775865352354998</v>
      </c>
    </row>
    <row r="15" spans="1:18">
      <c r="B15">
        <v>13</v>
      </c>
      <c r="C15">
        <v>886.33100000000002</v>
      </c>
      <c r="D15">
        <v>468.16800000000001</v>
      </c>
      <c r="E15">
        <f t="shared" si="2"/>
        <v>1.8931900514345279</v>
      </c>
      <c r="F15">
        <f t="shared" si="3"/>
        <v>1.0663100074697447</v>
      </c>
      <c r="H15">
        <v>13</v>
      </c>
      <c r="I15">
        <v>1117.1189999999999</v>
      </c>
      <c r="J15">
        <v>275.82100000000003</v>
      </c>
      <c r="K15">
        <f t="shared" si="6"/>
        <v>4.0501593424721101</v>
      </c>
      <c r="L15">
        <f t="shared" si="7"/>
        <v>2.2811895907928852</v>
      </c>
      <c r="N15">
        <v>13</v>
      </c>
      <c r="O15">
        <v>813.99900000000002</v>
      </c>
      <c r="P15">
        <v>450.12400000000002</v>
      </c>
      <c r="Q15">
        <f t="shared" si="4"/>
        <v>1.8083883552087869</v>
      </c>
      <c r="R15">
        <f t="shared" si="5"/>
        <v>1.0185467640133368</v>
      </c>
    </row>
    <row r="16" spans="1:18">
      <c r="B16">
        <v>14</v>
      </c>
      <c r="C16">
        <v>931.22199999999998</v>
      </c>
      <c r="D16">
        <v>466.63799999999998</v>
      </c>
      <c r="E16">
        <f t="shared" si="2"/>
        <v>1.9955983010384923</v>
      </c>
      <c r="F16">
        <f t="shared" si="3"/>
        <v>1.1239898697304953</v>
      </c>
      <c r="H16">
        <v>14</v>
      </c>
      <c r="I16">
        <v>1271.088</v>
      </c>
      <c r="J16">
        <v>559.25099999999998</v>
      </c>
      <c r="K16">
        <f t="shared" si="6"/>
        <v>2.272839923397544</v>
      </c>
      <c r="L16">
        <f t="shared" si="7"/>
        <v>1.280141924398541</v>
      </c>
      <c r="N16">
        <v>14</v>
      </c>
      <c r="O16">
        <v>1001.139</v>
      </c>
      <c r="P16">
        <v>618.79200000000003</v>
      </c>
      <c r="Q16">
        <f t="shared" si="4"/>
        <v>1.6178926036535701</v>
      </c>
      <c r="R16">
        <f t="shared" si="5"/>
        <v>0.91125297905504277</v>
      </c>
    </row>
    <row r="17" spans="2:18">
      <c r="B17">
        <v>15</v>
      </c>
      <c r="C17">
        <v>851.149</v>
      </c>
      <c r="D17">
        <v>603.45500000000004</v>
      </c>
      <c r="E17">
        <f t="shared" si="2"/>
        <v>1.410459769162572</v>
      </c>
      <c r="F17">
        <f t="shared" si="3"/>
        <v>0.79441964416192634</v>
      </c>
      <c r="H17">
        <v>15</v>
      </c>
      <c r="I17">
        <v>1192.037</v>
      </c>
      <c r="J17">
        <v>380.00400000000002</v>
      </c>
      <c r="K17">
        <f t="shared" si="6"/>
        <v>3.1369064536162776</v>
      </c>
      <c r="L17">
        <f t="shared" si="7"/>
        <v>1.7668140298185697</v>
      </c>
      <c r="N17">
        <v>15</v>
      </c>
      <c r="O17">
        <v>1181.8689999999999</v>
      </c>
      <c r="P17">
        <v>718.74599999999998</v>
      </c>
      <c r="Q17">
        <f t="shared" si="4"/>
        <v>1.6443486294184593</v>
      </c>
      <c r="R17">
        <f t="shared" si="5"/>
        <v>0.92615392627352344</v>
      </c>
    </row>
    <row r="18" spans="2:18">
      <c r="B18">
        <v>16</v>
      </c>
      <c r="C18">
        <v>920.33199999999999</v>
      </c>
      <c r="D18">
        <v>522.71299999999997</v>
      </c>
      <c r="E18">
        <f t="shared" si="2"/>
        <v>1.7606832047414165</v>
      </c>
      <c r="F18">
        <f t="shared" si="3"/>
        <v>0.99167757604530238</v>
      </c>
      <c r="H18">
        <v>16</v>
      </c>
      <c r="I18">
        <v>1317.2170000000001</v>
      </c>
      <c r="J18">
        <v>349.94099999999997</v>
      </c>
      <c r="K18">
        <f t="shared" si="6"/>
        <v>3.764111664537737</v>
      </c>
      <c r="L18">
        <f t="shared" si="7"/>
        <v>2.1200776615580024</v>
      </c>
      <c r="N18">
        <v>16</v>
      </c>
      <c r="O18">
        <v>1348.8820000000001</v>
      </c>
      <c r="P18">
        <v>726.09900000000005</v>
      </c>
      <c r="Q18">
        <f t="shared" si="4"/>
        <v>1.8577108631192165</v>
      </c>
      <c r="R18">
        <f t="shared" si="5"/>
        <v>1.0463269035395006</v>
      </c>
    </row>
    <row r="19" spans="2:18">
      <c r="B19">
        <v>17</v>
      </c>
      <c r="C19">
        <v>888.97799999999995</v>
      </c>
      <c r="D19">
        <v>514.88300000000004</v>
      </c>
      <c r="E19">
        <f t="shared" si="2"/>
        <v>1.7265631221073523</v>
      </c>
      <c r="F19">
        <f t="shared" si="3"/>
        <v>0.97245996736368634</v>
      </c>
      <c r="H19">
        <v>17</v>
      </c>
      <c r="I19">
        <v>1145.0070000000001</v>
      </c>
      <c r="J19">
        <v>338.41199999999998</v>
      </c>
      <c r="K19">
        <f t="shared" si="6"/>
        <v>3.3834704443104857</v>
      </c>
      <c r="L19">
        <f t="shared" si="7"/>
        <v>1.9056873830562404</v>
      </c>
      <c r="N19">
        <v>17</v>
      </c>
      <c r="O19">
        <v>1331.3679999999999</v>
      </c>
      <c r="P19">
        <v>791.04</v>
      </c>
      <c r="Q19">
        <f t="shared" si="4"/>
        <v>1.6830602750809061</v>
      </c>
      <c r="R19">
        <f t="shared" si="5"/>
        <v>0.94795766179612018</v>
      </c>
    </row>
    <row r="20" spans="2:18">
      <c r="B20">
        <v>18</v>
      </c>
      <c r="C20">
        <v>836.19100000000003</v>
      </c>
      <c r="D20">
        <v>408.48399999999998</v>
      </c>
      <c r="E20">
        <f t="shared" si="2"/>
        <v>2.0470593707464677</v>
      </c>
      <c r="F20">
        <f t="shared" si="3"/>
        <v>1.1529745211040503</v>
      </c>
      <c r="H20">
        <v>18</v>
      </c>
      <c r="I20">
        <v>1489.0150000000001</v>
      </c>
      <c r="J20">
        <v>492.75400000000002</v>
      </c>
      <c r="K20">
        <f t="shared" si="6"/>
        <v>3.0218222480182808</v>
      </c>
      <c r="L20">
        <f t="shared" si="7"/>
        <v>1.701994631450263</v>
      </c>
      <c r="N20">
        <v>18</v>
      </c>
      <c r="O20">
        <v>1285.259</v>
      </c>
      <c r="P20">
        <v>872.70699999999999</v>
      </c>
      <c r="Q20">
        <f t="shared" si="4"/>
        <v>1.4727268143832926</v>
      </c>
      <c r="R20">
        <f t="shared" si="5"/>
        <v>0.82949059406688441</v>
      </c>
    </row>
    <row r="21" spans="2:18">
      <c r="B21">
        <v>19</v>
      </c>
      <c r="C21">
        <v>827.30499999999995</v>
      </c>
      <c r="D21">
        <v>575.21100000000001</v>
      </c>
      <c r="E21">
        <f t="shared" si="2"/>
        <v>1.4382635241676531</v>
      </c>
      <c r="F21">
        <f t="shared" si="3"/>
        <v>0.81007967902461231</v>
      </c>
      <c r="H21">
        <v>19</v>
      </c>
      <c r="I21">
        <v>1091.0530000000001</v>
      </c>
      <c r="J21">
        <v>455.75400000000002</v>
      </c>
      <c r="K21">
        <f t="shared" si="6"/>
        <v>2.3939515615880498</v>
      </c>
      <c r="L21">
        <f t="shared" si="7"/>
        <v>1.3483561809258959</v>
      </c>
      <c r="N21">
        <v>19</v>
      </c>
      <c r="O21">
        <v>1048.6990000000001</v>
      </c>
      <c r="P21">
        <v>699.029</v>
      </c>
      <c r="Q21">
        <f t="shared" si="4"/>
        <v>1.5002224514290539</v>
      </c>
      <c r="R21">
        <f t="shared" si="5"/>
        <v>0.84497708625578827</v>
      </c>
    </row>
    <row r="22" spans="2:18">
      <c r="H22">
        <v>20</v>
      </c>
      <c r="I22">
        <v>1130.1489999999999</v>
      </c>
      <c r="J22">
        <v>441.80700000000002</v>
      </c>
      <c r="K22">
        <f t="shared" si="6"/>
        <v>2.5580151514122678</v>
      </c>
      <c r="L22">
        <f t="shared" si="7"/>
        <v>1.4407624597136044</v>
      </c>
      <c r="N22">
        <v>20</v>
      </c>
      <c r="O22">
        <v>1255.5260000000001</v>
      </c>
      <c r="P22">
        <v>787.89800000000002</v>
      </c>
      <c r="Q22">
        <f t="shared" si="4"/>
        <v>1.5935133735585063</v>
      </c>
      <c r="R22">
        <f t="shared" si="5"/>
        <v>0.8975217548680805</v>
      </c>
    </row>
    <row r="23" spans="2:18">
      <c r="D23" s="1"/>
      <c r="H23">
        <v>21</v>
      </c>
      <c r="I23">
        <v>1426.4960000000001</v>
      </c>
      <c r="J23">
        <v>616.58399999999995</v>
      </c>
      <c r="K23">
        <f>I23/J23</f>
        <v>2.3135468970975572</v>
      </c>
      <c r="L23">
        <f>K23/1.77545933</f>
        <v>1.3030694975691488</v>
      </c>
      <c r="N23">
        <v>21</v>
      </c>
      <c r="O23">
        <v>1260.5820000000001</v>
      </c>
      <c r="P23">
        <v>696.20500000000004</v>
      </c>
      <c r="Q23">
        <f t="shared" si="4"/>
        <v>1.8106477258853355</v>
      </c>
      <c r="R23">
        <f t="shared" si="5"/>
        <v>1.0198193195928265</v>
      </c>
    </row>
    <row r="24" spans="2:18">
      <c r="D24" s="1"/>
      <c r="H24">
        <v>22</v>
      </c>
      <c r="I24">
        <v>1415.8779999999999</v>
      </c>
      <c r="J24">
        <v>401.28300000000002</v>
      </c>
      <c r="K24">
        <f>I24/J24</f>
        <v>3.5283777284360411</v>
      </c>
      <c r="L24">
        <f>K24/1.77545933</f>
        <v>1.987304169020893</v>
      </c>
      <c r="N24">
        <v>22</v>
      </c>
      <c r="O24">
        <v>1377.4939999999999</v>
      </c>
      <c r="P24">
        <v>696.03800000000001</v>
      </c>
      <c r="Q24">
        <f t="shared" si="4"/>
        <v>1.9790499943968576</v>
      </c>
      <c r="R24">
        <f t="shared" si="5"/>
        <v>1.1146692920287042</v>
      </c>
    </row>
    <row r="25" spans="2:18">
      <c r="D25" s="1"/>
      <c r="N25">
        <v>23</v>
      </c>
      <c r="O25">
        <v>1322.7840000000001</v>
      </c>
      <c r="P25">
        <v>712.86099999999999</v>
      </c>
      <c r="Q25">
        <f t="shared" si="4"/>
        <v>1.8555987773212452</v>
      </c>
      <c r="R25">
        <f t="shared" si="5"/>
        <v>1.0451373038892675</v>
      </c>
    </row>
    <row r="26" spans="2:18">
      <c r="C26" s="1"/>
      <c r="G26" s="1"/>
      <c r="K26" s="1"/>
    </row>
    <row r="27" spans="2:18">
      <c r="C27" s="1"/>
      <c r="G27" s="1"/>
      <c r="K27" s="1"/>
    </row>
    <row r="28" spans="2:18">
      <c r="C28" s="1"/>
      <c r="G28" s="1"/>
      <c r="K28" s="1"/>
    </row>
    <row r="29" spans="2:18">
      <c r="C29" s="1"/>
      <c r="G29" s="1"/>
      <c r="K29" s="1"/>
    </row>
    <row r="30" spans="2:18">
      <c r="C30" s="1"/>
      <c r="G30" s="1"/>
      <c r="K30" s="1"/>
    </row>
    <row r="31" spans="2:18">
      <c r="C31" s="1"/>
      <c r="G31" s="1"/>
      <c r="K31" s="1"/>
    </row>
    <row r="32" spans="2:18">
      <c r="C32" s="1"/>
      <c r="G32" s="1"/>
      <c r="K32" s="1"/>
    </row>
    <row r="33" spans="3:11">
      <c r="C33" s="1"/>
      <c r="G33" s="1"/>
      <c r="K33" s="1"/>
    </row>
    <row r="34" spans="3:11">
      <c r="C34" s="1"/>
      <c r="G34" s="1"/>
      <c r="K34" s="1"/>
    </row>
    <row r="35" spans="3:11">
      <c r="C35" s="1"/>
      <c r="G35" s="1"/>
      <c r="K35" s="1"/>
    </row>
    <row r="36" spans="3:11">
      <c r="C36" s="1"/>
      <c r="G36" s="1"/>
      <c r="K36" s="1"/>
    </row>
    <row r="37" spans="3:11">
      <c r="C37" s="1"/>
      <c r="G37" s="1"/>
      <c r="K37" s="1"/>
    </row>
    <row r="38" spans="3:11">
      <c r="C38" s="1"/>
      <c r="G38" s="1"/>
      <c r="K38" s="1"/>
    </row>
    <row r="39" spans="3:11">
      <c r="G39" s="1"/>
      <c r="K39" s="1"/>
    </row>
    <row r="40" spans="3:11">
      <c r="G40" s="1"/>
      <c r="K40" s="1"/>
    </row>
    <row r="41" spans="3:11">
      <c r="K41" s="1"/>
    </row>
    <row r="42" spans="3:11">
      <c r="G42" s="1"/>
      <c r="K42" s="1"/>
    </row>
    <row r="43" spans="3:11">
      <c r="G43" s="1"/>
      <c r="K43" s="1"/>
    </row>
    <row r="44" spans="3:11">
      <c r="G44" s="1"/>
      <c r="K44" s="1"/>
    </row>
    <row r="45" spans="3:11">
      <c r="K45" s="1"/>
    </row>
    <row r="46" spans="3:11">
      <c r="K4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TMRM Analysis</vt:lpstr>
      <vt:lpstr>Cytochrome C analysis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2021-06-22T10:24:47Z</dcterms:modified>
</cp:coreProperties>
</file>