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40" yWindow="-80" windowWidth="24800" windowHeight="17320" tabRatio="500"/>
  </bookViews>
  <sheets>
    <sheet name="Sheet1" sheetId="1" r:id="rId1"/>
  </sheets>
  <calcPr calcId="130407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" i="1"/>
  <c r="K2"/>
  <c r="K62"/>
  <c r="K3"/>
  <c r="J3"/>
  <c r="K96"/>
  <c r="K97"/>
  <c r="K98"/>
  <c r="K99"/>
  <c r="K100"/>
  <c r="K101"/>
  <c r="M96"/>
  <c r="J98"/>
  <c r="K93"/>
  <c r="J96"/>
  <c r="K94"/>
  <c r="K95"/>
  <c r="M93"/>
  <c r="J92"/>
  <c r="J93"/>
  <c r="J94"/>
  <c r="J95"/>
  <c r="J97"/>
  <c r="J99"/>
  <c r="J100"/>
  <c r="J101"/>
  <c r="J91"/>
  <c r="K89"/>
  <c r="K92"/>
  <c r="K9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4"/>
  <c r="K86"/>
  <c r="K87"/>
  <c r="K88"/>
  <c r="K90"/>
  <c r="M86"/>
  <c r="K82"/>
  <c r="K83"/>
  <c r="K84"/>
  <c r="K85"/>
  <c r="M82"/>
  <c r="K79"/>
  <c r="K80"/>
  <c r="K81"/>
  <c r="K78"/>
  <c r="M78"/>
  <c r="K74"/>
  <c r="K75"/>
  <c r="K76"/>
  <c r="K77"/>
  <c r="M74"/>
  <c r="K67"/>
  <c r="K68"/>
  <c r="K69"/>
  <c r="K70"/>
  <c r="K71"/>
  <c r="K72"/>
  <c r="K73"/>
  <c r="K66"/>
  <c r="M66"/>
  <c r="K65"/>
  <c r="K64"/>
  <c r="K58"/>
  <c r="K59"/>
  <c r="K60"/>
  <c r="K61"/>
  <c r="K63"/>
  <c r="M58"/>
  <c r="K4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50"/>
  <c r="K51"/>
  <c r="K52"/>
  <c r="K53"/>
  <c r="K54"/>
  <c r="K56"/>
  <c r="K57"/>
  <c r="M50"/>
  <c r="M42"/>
  <c r="M31"/>
  <c r="M15"/>
  <c r="M2"/>
  <c r="M55"/>
</calcChain>
</file>

<file path=xl/sharedStrings.xml><?xml version="1.0" encoding="utf-8"?>
<sst xmlns="http://schemas.openxmlformats.org/spreadsheetml/2006/main" count="152" uniqueCount="67">
  <si>
    <t>Combined std error</t>
    <phoneticPr fontId="7" type="noConversion"/>
  </si>
  <si>
    <t>39 240</t>
    <phoneticPr fontId="7" type="noConversion"/>
  </si>
  <si>
    <t>215 104</t>
    <phoneticPr fontId="7" type="noConversion"/>
  </si>
  <si>
    <t>yes</t>
    <phoneticPr fontId="7" type="noConversion"/>
  </si>
  <si>
    <t>104 238</t>
    <phoneticPr fontId="7" type="noConversion"/>
  </si>
  <si>
    <t>NA</t>
    <phoneticPr fontId="7" type="noConversion"/>
  </si>
  <si>
    <t>M2 std error</t>
    <phoneticPr fontId="7" type="noConversion"/>
  </si>
  <si>
    <t>no</t>
    <phoneticPr fontId="7" type="noConversion"/>
  </si>
  <si>
    <t>yes</t>
    <phoneticPr fontId="7" type="noConversion"/>
  </si>
  <si>
    <t>Average effect</t>
    <phoneticPr fontId="7" type="noConversion"/>
  </si>
  <si>
    <t>Max +</t>
    <phoneticPr fontId="7" type="noConversion"/>
  </si>
  <si>
    <t>Max -</t>
    <phoneticPr fontId="7" type="noConversion"/>
  </si>
  <si>
    <t>n</t>
    <phoneticPr fontId="7" type="noConversion"/>
  </si>
  <si>
    <t>M1</t>
    <phoneticPr fontId="7" type="noConversion"/>
  </si>
  <si>
    <t>M1 growth</t>
    <phoneticPr fontId="7" type="noConversion"/>
  </si>
  <si>
    <t xml:space="preserve">M2 </t>
    <phoneticPr fontId="7" type="noConversion"/>
  </si>
  <si>
    <t>M2 growth</t>
    <phoneticPr fontId="7" type="noConversion"/>
  </si>
  <si>
    <t>M1+M2 growth</t>
    <phoneticPr fontId="7" type="noConversion"/>
  </si>
  <si>
    <t>240 164</t>
    <phoneticPr fontId="7" type="noConversion"/>
  </si>
  <si>
    <t>240 238</t>
    <phoneticPr fontId="7" type="noConversion"/>
  </si>
  <si>
    <t>104 164</t>
    <phoneticPr fontId="7" type="noConversion"/>
  </si>
  <si>
    <t>238 104</t>
    <phoneticPr fontId="7" type="noConversion"/>
  </si>
  <si>
    <t>182 104</t>
    <phoneticPr fontId="7" type="noConversion"/>
  </si>
  <si>
    <t>173 164</t>
    <phoneticPr fontId="7" type="noConversion"/>
  </si>
  <si>
    <t>238 153</t>
    <phoneticPr fontId="7" type="noConversion"/>
  </si>
  <si>
    <t>238 265</t>
    <phoneticPr fontId="7" type="noConversion"/>
  </si>
  <si>
    <t>164 40</t>
    <phoneticPr fontId="7" type="noConversion"/>
  </si>
  <si>
    <t>164 224</t>
    <phoneticPr fontId="7" type="noConversion"/>
  </si>
  <si>
    <t>238 153</t>
    <phoneticPr fontId="7" type="noConversion"/>
  </si>
  <si>
    <t>104 238</t>
    <phoneticPr fontId="7" type="noConversion"/>
  </si>
  <si>
    <t>120 238</t>
    <phoneticPr fontId="7" type="noConversion"/>
  </si>
  <si>
    <t>182 238</t>
    <phoneticPr fontId="7" type="noConversion"/>
  </si>
  <si>
    <t>182 104</t>
    <phoneticPr fontId="7" type="noConversion"/>
  </si>
  <si>
    <t>39 240</t>
    <phoneticPr fontId="7" type="noConversion"/>
  </si>
  <si>
    <t>104 164</t>
    <phoneticPr fontId="7" type="noConversion"/>
  </si>
  <si>
    <t>104 51</t>
    <phoneticPr fontId="7" type="noConversion"/>
  </si>
  <si>
    <t>238 153</t>
    <phoneticPr fontId="7" type="noConversion"/>
  </si>
  <si>
    <t>164 51</t>
    <phoneticPr fontId="7" type="noConversion"/>
  </si>
  <si>
    <t>104 51</t>
    <phoneticPr fontId="7" type="noConversion"/>
  </si>
  <si>
    <t>104 164</t>
    <phoneticPr fontId="7" type="noConversion"/>
  </si>
  <si>
    <t>164 173</t>
    <phoneticPr fontId="7" type="noConversion"/>
  </si>
  <si>
    <t>104 173</t>
    <phoneticPr fontId="7" type="noConversion"/>
  </si>
  <si>
    <t>yes</t>
    <phoneticPr fontId="7" type="noConversion"/>
  </si>
  <si>
    <t>104 153</t>
    <phoneticPr fontId="7" type="noConversion"/>
  </si>
  <si>
    <t>240 238</t>
    <phoneticPr fontId="7" type="noConversion"/>
  </si>
  <si>
    <t>120 238</t>
    <phoneticPr fontId="7" type="noConversion"/>
  </si>
  <si>
    <t>153 238</t>
    <phoneticPr fontId="7" type="noConversion"/>
  </si>
  <si>
    <t>yes</t>
    <phoneticPr fontId="7" type="noConversion"/>
  </si>
  <si>
    <t>215 238</t>
    <phoneticPr fontId="7" type="noConversion"/>
  </si>
  <si>
    <t>39 164</t>
    <phoneticPr fontId="7" type="noConversion"/>
  </si>
  <si>
    <t>wt</t>
  </si>
  <si>
    <t>wt</t>
    <phoneticPr fontId="7" type="noConversion"/>
  </si>
  <si>
    <t>Δ (Doublet-M2)</t>
    <phoneticPr fontId="7" type="noConversion"/>
  </si>
  <si>
    <t>NA</t>
    <phoneticPr fontId="7" type="noConversion"/>
  </si>
  <si>
    <t>wt</t>
    <phoneticPr fontId="7" type="noConversion"/>
  </si>
  <si>
    <t>Effect p&lt;0.05</t>
    <phoneticPr fontId="7" type="noConversion"/>
  </si>
  <si>
    <t>pos</t>
    <phoneticPr fontId="7" type="noConversion"/>
  </si>
  <si>
    <t>neg</t>
    <phoneticPr fontId="7" type="noConversion"/>
  </si>
  <si>
    <t>pos</t>
    <phoneticPr fontId="7" type="noConversion"/>
  </si>
  <si>
    <t>pos</t>
    <phoneticPr fontId="7" type="noConversion"/>
  </si>
  <si>
    <t>neg</t>
    <phoneticPr fontId="7" type="noConversion"/>
  </si>
  <si>
    <t>neg</t>
    <phoneticPr fontId="7" type="noConversion"/>
  </si>
  <si>
    <t>neg</t>
    <phoneticPr fontId="7" type="noConversion"/>
  </si>
  <si>
    <t>Count</t>
  </si>
  <si>
    <t>M1 std error</t>
    <phoneticPr fontId="7" type="noConversion"/>
  </si>
  <si>
    <t>M1+M2 std error</t>
    <phoneticPr fontId="7" type="noConversion"/>
  </si>
  <si>
    <t>Sign epistasis</t>
    <phoneticPr fontId="7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</si>
</sst>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8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7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J10" sqref="J10"/>
    </sheetView>
  </sheetViews>
  <sheetFormatPr baseColWidth="10" defaultRowHeight="13"/>
  <cols>
    <col min="1" max="1" width="6.85546875" style="22" customWidth="1"/>
    <col min="2" max="2" width="5.85546875" style="3" customWidth="1"/>
    <col min="3" max="3" width="8.28515625" style="3" customWidth="1"/>
    <col min="4" max="4" width="9" style="3" customWidth="1"/>
    <col min="5" max="6" width="8.28515625" style="3" customWidth="1"/>
    <col min="7" max="7" width="9.28515625" style="3" customWidth="1"/>
    <col min="8" max="8" width="10.7109375" style="3"/>
    <col min="9" max="9" width="9.28515625" style="3" customWidth="1"/>
    <col min="10" max="10" width="10.7109375" style="3"/>
    <col min="11" max="11" width="10.140625" style="22" customWidth="1"/>
    <col min="12" max="12" width="8" style="22" customWidth="1"/>
    <col min="13" max="13" width="7.7109375" style="1" customWidth="1"/>
    <col min="14" max="14" width="4.7109375" style="1" customWidth="1"/>
    <col min="15" max="15" width="4.42578125" style="1" customWidth="1"/>
    <col min="16" max="16" width="8.28515625" style="1" customWidth="1"/>
    <col min="17" max="17" width="4" style="1" customWidth="1"/>
    <col min="18" max="16384" width="10.7109375" style="3"/>
  </cols>
  <sheetData>
    <row r="1" spans="1:17" s="15" customFormat="1" ht="26">
      <c r="A1" s="23" t="s">
        <v>13</v>
      </c>
      <c r="B1" s="14" t="s">
        <v>63</v>
      </c>
      <c r="C1" s="14" t="s">
        <v>14</v>
      </c>
      <c r="D1" s="14" t="s">
        <v>64</v>
      </c>
      <c r="E1" s="14" t="s">
        <v>15</v>
      </c>
      <c r="F1" s="14" t="s">
        <v>16</v>
      </c>
      <c r="G1" s="14" t="s">
        <v>6</v>
      </c>
      <c r="H1" s="14" t="s">
        <v>17</v>
      </c>
      <c r="I1" s="14" t="s">
        <v>65</v>
      </c>
      <c r="J1" s="14" t="s">
        <v>0</v>
      </c>
      <c r="K1" s="23" t="s">
        <v>52</v>
      </c>
      <c r="L1" s="23" t="s">
        <v>55</v>
      </c>
      <c r="M1" s="14" t="s">
        <v>9</v>
      </c>
      <c r="N1" s="14" t="s">
        <v>10</v>
      </c>
      <c r="O1" s="14" t="s">
        <v>11</v>
      </c>
      <c r="P1" s="14" t="s">
        <v>66</v>
      </c>
      <c r="Q1" s="14" t="s">
        <v>12</v>
      </c>
    </row>
    <row r="2" spans="1:17" s="15" customFormat="1">
      <c r="A2" s="36">
        <v>164</v>
      </c>
      <c r="B2" s="37">
        <v>48</v>
      </c>
      <c r="C2" s="37">
        <v>3.43</v>
      </c>
      <c r="D2" s="37">
        <v>0.44</v>
      </c>
      <c r="E2" s="37" t="s">
        <v>54</v>
      </c>
      <c r="F2" s="37">
        <v>1.59</v>
      </c>
      <c r="G2" s="37">
        <v>0.28000000000000003</v>
      </c>
      <c r="H2" s="37">
        <v>3.43</v>
      </c>
      <c r="I2" s="37">
        <v>0.44</v>
      </c>
      <c r="J2" s="37">
        <f>I2+G2</f>
        <v>0.72</v>
      </c>
      <c r="K2" s="36">
        <f>H2-F2</f>
        <v>1.84</v>
      </c>
      <c r="L2" s="36" t="s">
        <v>56</v>
      </c>
      <c r="M2" s="2">
        <f>AVERAGE(K2:K14)</f>
        <v>4.1830769230769231</v>
      </c>
      <c r="N2" s="1">
        <v>14.04</v>
      </c>
      <c r="O2" s="1">
        <v>-5.5</v>
      </c>
      <c r="P2" s="1" t="s">
        <v>47</v>
      </c>
      <c r="Q2" s="1">
        <v>13</v>
      </c>
    </row>
    <row r="3" spans="1:17">
      <c r="A3" s="17">
        <v>164</v>
      </c>
      <c r="B3" s="1">
        <v>48</v>
      </c>
      <c r="C3" s="2">
        <v>3.43</v>
      </c>
      <c r="D3" s="2">
        <v>0.44</v>
      </c>
      <c r="E3" s="1">
        <v>39</v>
      </c>
      <c r="F3" s="2">
        <v>2.09</v>
      </c>
      <c r="G3" s="2">
        <v>0.35</v>
      </c>
      <c r="H3" s="2">
        <v>3.7</v>
      </c>
      <c r="I3" s="2">
        <v>0.41</v>
      </c>
      <c r="J3" s="27">
        <f>I3+G3</f>
        <v>0.76</v>
      </c>
      <c r="K3" s="10">
        <f>H3-F3</f>
        <v>1.6100000000000003</v>
      </c>
      <c r="L3" s="10" t="s">
        <v>56</v>
      </c>
    </row>
    <row r="4" spans="1:17">
      <c r="A4" s="17">
        <v>164</v>
      </c>
      <c r="B4" s="1">
        <v>48</v>
      </c>
      <c r="C4" s="10">
        <v>3.43</v>
      </c>
      <c r="D4" s="10">
        <v>0.44</v>
      </c>
      <c r="E4" s="17">
        <v>40</v>
      </c>
      <c r="F4" s="10">
        <v>2.08</v>
      </c>
      <c r="G4" s="10">
        <v>0.35</v>
      </c>
      <c r="H4" s="10">
        <v>2.13</v>
      </c>
      <c r="I4" s="10">
        <v>0.44</v>
      </c>
      <c r="J4" s="35">
        <f>I4+G4</f>
        <v>0.79</v>
      </c>
      <c r="K4" s="10">
        <f t="shared" ref="K4:K67" si="0">H4-F4</f>
        <v>4.9999999999999822E-2</v>
      </c>
      <c r="L4" s="10"/>
    </row>
    <row r="5" spans="1:17">
      <c r="A5" s="17">
        <v>164</v>
      </c>
      <c r="B5" s="1">
        <v>48</v>
      </c>
      <c r="C5" s="2">
        <v>3.43</v>
      </c>
      <c r="D5" s="2">
        <v>0.44</v>
      </c>
      <c r="E5" s="12">
        <v>51</v>
      </c>
      <c r="F5" s="13">
        <v>1.93</v>
      </c>
      <c r="G5" s="13">
        <v>0.2</v>
      </c>
      <c r="H5" s="13">
        <v>1.9</v>
      </c>
      <c r="I5" s="13">
        <v>0.14000000000000001</v>
      </c>
      <c r="J5" s="32">
        <f t="shared" ref="J5:J68" si="1">I5+G5</f>
        <v>0.34</v>
      </c>
      <c r="K5" s="10">
        <f t="shared" si="0"/>
        <v>-3.0000000000000027E-2</v>
      </c>
      <c r="L5" s="10"/>
    </row>
    <row r="6" spans="1:17">
      <c r="A6" s="17">
        <v>164</v>
      </c>
      <c r="B6" s="1">
        <v>48</v>
      </c>
      <c r="C6" s="10">
        <v>3.43</v>
      </c>
      <c r="D6" s="10">
        <v>0.44</v>
      </c>
      <c r="E6" s="17">
        <v>104</v>
      </c>
      <c r="F6" s="10">
        <v>2.2000000000000002</v>
      </c>
      <c r="G6" s="10">
        <v>0.2</v>
      </c>
      <c r="H6" s="10">
        <v>8.42</v>
      </c>
      <c r="I6" s="10">
        <v>1.07</v>
      </c>
      <c r="J6" s="16">
        <f t="shared" si="1"/>
        <v>1.27</v>
      </c>
      <c r="K6" s="10">
        <f t="shared" si="0"/>
        <v>6.22</v>
      </c>
      <c r="L6" s="10" t="s">
        <v>56</v>
      </c>
    </row>
    <row r="7" spans="1:17">
      <c r="A7" s="17">
        <v>164</v>
      </c>
      <c r="B7" s="1">
        <v>48</v>
      </c>
      <c r="C7" s="2">
        <v>3.43</v>
      </c>
      <c r="D7" s="2">
        <v>0.44</v>
      </c>
      <c r="E7" s="1">
        <v>173</v>
      </c>
      <c r="F7" s="2">
        <v>2.1</v>
      </c>
      <c r="G7" s="2">
        <v>0.48</v>
      </c>
      <c r="H7" s="2">
        <v>6.95</v>
      </c>
      <c r="I7" s="2">
        <v>0.56999999999999995</v>
      </c>
      <c r="J7" s="21">
        <f t="shared" si="1"/>
        <v>1.0499999999999998</v>
      </c>
      <c r="K7" s="38">
        <f t="shared" si="0"/>
        <v>4.8499999999999996</v>
      </c>
      <c r="L7" s="38" t="s">
        <v>56</v>
      </c>
      <c r="M7" s="3"/>
      <c r="N7" s="3"/>
      <c r="O7" s="3"/>
      <c r="P7" s="3"/>
      <c r="Q7" s="3"/>
    </row>
    <row r="8" spans="1:17">
      <c r="A8" s="17">
        <v>164</v>
      </c>
      <c r="B8" s="1">
        <v>48</v>
      </c>
      <c r="C8" s="2">
        <v>3.43</v>
      </c>
      <c r="D8" s="2">
        <v>0.44</v>
      </c>
      <c r="E8" s="1">
        <v>224</v>
      </c>
      <c r="F8" s="2">
        <v>1.86</v>
      </c>
      <c r="G8" s="2">
        <v>0.21</v>
      </c>
      <c r="H8" s="2">
        <v>3.9</v>
      </c>
      <c r="I8" s="2">
        <v>0.52</v>
      </c>
      <c r="J8" s="29">
        <f t="shared" si="1"/>
        <v>0.73</v>
      </c>
      <c r="K8" s="10">
        <f t="shared" si="0"/>
        <v>2.04</v>
      </c>
      <c r="L8" s="10" t="s">
        <v>56</v>
      </c>
    </row>
    <row r="9" spans="1:17">
      <c r="A9" s="17">
        <v>164</v>
      </c>
      <c r="B9" s="1">
        <v>48</v>
      </c>
      <c r="C9" s="2">
        <v>3.43</v>
      </c>
      <c r="D9" s="2">
        <v>0.44</v>
      </c>
      <c r="E9" s="1">
        <v>240</v>
      </c>
      <c r="F9" s="2">
        <v>1.58</v>
      </c>
      <c r="G9" s="2">
        <v>0.4</v>
      </c>
      <c r="H9" s="2">
        <v>9.48</v>
      </c>
      <c r="I9" s="2">
        <v>1.23</v>
      </c>
      <c r="J9" s="16">
        <f t="shared" si="1"/>
        <v>1.63</v>
      </c>
      <c r="K9" s="10">
        <f t="shared" si="0"/>
        <v>7.9</v>
      </c>
      <c r="L9" s="10" t="s">
        <v>56</v>
      </c>
    </row>
    <row r="10" spans="1:17">
      <c r="A10" s="17">
        <v>164</v>
      </c>
      <c r="B10" s="1">
        <v>48</v>
      </c>
      <c r="C10" s="17">
        <v>3.43</v>
      </c>
      <c r="D10" s="17">
        <v>0.44</v>
      </c>
      <c r="E10" s="17" t="s">
        <v>33</v>
      </c>
      <c r="F10" s="17">
        <v>2.16</v>
      </c>
      <c r="G10" s="17">
        <v>0.34</v>
      </c>
      <c r="H10" s="17">
        <v>9.1</v>
      </c>
      <c r="I10" s="17">
        <v>1.54</v>
      </c>
      <c r="J10" s="17">
        <f t="shared" si="1"/>
        <v>1.8800000000000001</v>
      </c>
      <c r="K10" s="17">
        <f t="shared" si="0"/>
        <v>6.9399999999999995</v>
      </c>
      <c r="L10" s="17" t="s">
        <v>56</v>
      </c>
      <c r="M10" s="17"/>
      <c r="N10" s="17"/>
      <c r="O10" s="17"/>
      <c r="P10" s="17"/>
      <c r="Q10" s="17"/>
    </row>
    <row r="11" spans="1:17">
      <c r="A11" s="17">
        <v>164</v>
      </c>
      <c r="B11" s="1">
        <v>48</v>
      </c>
      <c r="C11" s="2">
        <v>3.43</v>
      </c>
      <c r="D11" s="2">
        <v>0.44</v>
      </c>
      <c r="E11" s="1" t="s">
        <v>43</v>
      </c>
      <c r="F11" s="2">
        <v>2.73</v>
      </c>
      <c r="G11" s="2">
        <v>0.24</v>
      </c>
      <c r="H11" s="2">
        <v>11.5</v>
      </c>
      <c r="I11" s="2">
        <v>0.86</v>
      </c>
      <c r="J11" s="16">
        <f t="shared" si="1"/>
        <v>1.1000000000000001</v>
      </c>
      <c r="K11" s="10">
        <f t="shared" si="0"/>
        <v>8.77</v>
      </c>
      <c r="L11" s="10" t="s">
        <v>56</v>
      </c>
    </row>
    <row r="12" spans="1:17">
      <c r="A12" s="17">
        <v>164</v>
      </c>
      <c r="B12" s="1">
        <v>48</v>
      </c>
      <c r="C12" s="2">
        <v>3.43</v>
      </c>
      <c r="D12" s="2">
        <v>0.44</v>
      </c>
      <c r="E12" s="1" t="s">
        <v>41</v>
      </c>
      <c r="F12" s="2">
        <v>10.84</v>
      </c>
      <c r="G12" s="2">
        <v>1.27</v>
      </c>
      <c r="H12" s="2">
        <v>16.489999999999998</v>
      </c>
      <c r="I12" s="2">
        <v>0.2</v>
      </c>
      <c r="J12" s="16">
        <f t="shared" si="1"/>
        <v>1.47</v>
      </c>
      <c r="K12" s="39">
        <f t="shared" si="0"/>
        <v>5.6499999999999986</v>
      </c>
      <c r="L12" s="39" t="s">
        <v>56</v>
      </c>
    </row>
    <row r="13" spans="1:17">
      <c r="A13" s="17">
        <v>164</v>
      </c>
      <c r="B13" s="1">
        <v>48</v>
      </c>
      <c r="C13" s="2">
        <v>3.43</v>
      </c>
      <c r="D13" s="2">
        <v>0.44</v>
      </c>
      <c r="E13" s="1" t="s">
        <v>46</v>
      </c>
      <c r="F13" s="2">
        <v>11.5</v>
      </c>
      <c r="G13" s="2">
        <v>0.66</v>
      </c>
      <c r="H13" s="2">
        <v>6</v>
      </c>
      <c r="I13" s="2">
        <v>1.1200000000000001</v>
      </c>
      <c r="J13" s="16">
        <f t="shared" si="1"/>
        <v>1.7800000000000002</v>
      </c>
      <c r="K13" s="10">
        <f t="shared" si="0"/>
        <v>-5.5</v>
      </c>
      <c r="L13" s="10" t="s">
        <v>57</v>
      </c>
    </row>
    <row r="14" spans="1:17" s="5" customFormat="1">
      <c r="A14" s="6">
        <v>164</v>
      </c>
      <c r="B14" s="4">
        <v>48</v>
      </c>
      <c r="C14" s="6">
        <v>3.43</v>
      </c>
      <c r="D14" s="6">
        <v>0.44</v>
      </c>
      <c r="E14" s="6" t="s">
        <v>32</v>
      </c>
      <c r="F14" s="6">
        <v>2.82</v>
      </c>
      <c r="G14" s="6">
        <v>0.8</v>
      </c>
      <c r="H14" s="6">
        <v>16.86</v>
      </c>
      <c r="I14" s="6">
        <v>0.79</v>
      </c>
      <c r="J14" s="6">
        <f t="shared" si="1"/>
        <v>1.59</v>
      </c>
      <c r="K14" s="6">
        <f t="shared" si="0"/>
        <v>14.04</v>
      </c>
      <c r="L14" s="6" t="s">
        <v>56</v>
      </c>
      <c r="M14" s="4"/>
      <c r="N14" s="4"/>
      <c r="O14" s="4"/>
      <c r="P14" s="4"/>
      <c r="Q14" s="4"/>
    </row>
    <row r="15" spans="1:17">
      <c r="A15" s="17">
        <v>104</v>
      </c>
      <c r="B15" s="1">
        <v>48</v>
      </c>
      <c r="C15" s="17">
        <v>2.2000000000000002</v>
      </c>
      <c r="D15" s="17">
        <v>0.2</v>
      </c>
      <c r="E15" s="17" t="s">
        <v>51</v>
      </c>
      <c r="F15" s="17">
        <v>1.59</v>
      </c>
      <c r="G15" s="17">
        <v>0.28000000000000003</v>
      </c>
      <c r="H15" s="17">
        <v>2.2000000000000002</v>
      </c>
      <c r="I15" s="17">
        <v>0.2</v>
      </c>
      <c r="J15" s="17">
        <f t="shared" si="1"/>
        <v>0.48000000000000004</v>
      </c>
      <c r="K15" s="17">
        <f t="shared" si="0"/>
        <v>0.6100000000000001</v>
      </c>
      <c r="L15" s="17" t="s">
        <v>56</v>
      </c>
      <c r="M15" s="2">
        <f>AVERAGE(K15:K29)</f>
        <v>4.0366666666666662</v>
      </c>
      <c r="N15" s="1">
        <v>9.5399999999999991</v>
      </c>
      <c r="O15" s="1">
        <v>-0.28000000000000003</v>
      </c>
      <c r="P15" s="1" t="s">
        <v>3</v>
      </c>
      <c r="Q15" s="1">
        <v>15</v>
      </c>
    </row>
    <row r="16" spans="1:17">
      <c r="A16" s="17">
        <v>104</v>
      </c>
      <c r="B16" s="1">
        <v>48</v>
      </c>
      <c r="C16" s="2">
        <v>2.2000000000000002</v>
      </c>
      <c r="D16" s="1">
        <v>0.2</v>
      </c>
      <c r="E16" s="1">
        <v>51</v>
      </c>
      <c r="F16" s="2">
        <v>1.93</v>
      </c>
      <c r="G16" s="2">
        <v>0.2</v>
      </c>
      <c r="H16" s="2">
        <v>1.65</v>
      </c>
      <c r="I16" s="2">
        <v>0.25</v>
      </c>
      <c r="J16" s="31">
        <f t="shared" si="1"/>
        <v>0.45</v>
      </c>
      <c r="K16" s="10">
        <f t="shared" si="0"/>
        <v>-0.28000000000000003</v>
      </c>
      <c r="L16" s="10"/>
    </row>
    <row r="17" spans="1:17">
      <c r="A17" s="17">
        <v>104</v>
      </c>
      <c r="B17" s="1">
        <v>48</v>
      </c>
      <c r="C17" s="2">
        <v>2.2000000000000002</v>
      </c>
      <c r="D17" s="1">
        <v>0.2</v>
      </c>
      <c r="E17" s="1">
        <v>153</v>
      </c>
      <c r="F17" s="2">
        <v>2.17</v>
      </c>
      <c r="G17" s="2">
        <v>0.38</v>
      </c>
      <c r="H17" s="2">
        <v>2.73</v>
      </c>
      <c r="I17" s="2">
        <v>0.24</v>
      </c>
      <c r="J17" s="1">
        <f t="shared" si="1"/>
        <v>0.62</v>
      </c>
      <c r="K17" s="10">
        <f t="shared" si="0"/>
        <v>0.56000000000000005</v>
      </c>
      <c r="L17" s="10"/>
    </row>
    <row r="18" spans="1:17">
      <c r="A18" s="17">
        <v>104</v>
      </c>
      <c r="B18" s="1">
        <v>48</v>
      </c>
      <c r="C18" s="2">
        <v>2.2000000000000002</v>
      </c>
      <c r="D18" s="1">
        <v>0.2</v>
      </c>
      <c r="E18" s="1">
        <v>164</v>
      </c>
      <c r="F18" s="2">
        <v>3.43</v>
      </c>
      <c r="G18" s="2">
        <v>0.44</v>
      </c>
      <c r="H18" s="2">
        <v>8.42</v>
      </c>
      <c r="I18" s="2">
        <v>1.07</v>
      </c>
      <c r="J18" s="1">
        <f t="shared" si="1"/>
        <v>1.51</v>
      </c>
      <c r="K18" s="10">
        <f t="shared" si="0"/>
        <v>4.99</v>
      </c>
      <c r="L18" s="10" t="s">
        <v>56</v>
      </c>
    </row>
    <row r="19" spans="1:17">
      <c r="A19" s="17">
        <v>104</v>
      </c>
      <c r="B19" s="1">
        <v>48</v>
      </c>
      <c r="C19" s="2">
        <v>2.2000000000000002</v>
      </c>
      <c r="D19" s="1">
        <v>0.2</v>
      </c>
      <c r="E19" s="1">
        <v>173</v>
      </c>
      <c r="F19" s="2">
        <v>2.1</v>
      </c>
      <c r="G19" s="2">
        <v>0.48</v>
      </c>
      <c r="H19" s="2">
        <v>10.84</v>
      </c>
      <c r="I19" s="2">
        <v>1.27</v>
      </c>
      <c r="J19" s="1">
        <f t="shared" si="1"/>
        <v>1.75</v>
      </c>
      <c r="K19" s="10">
        <f t="shared" si="0"/>
        <v>8.74</v>
      </c>
      <c r="L19" s="10" t="s">
        <v>56</v>
      </c>
    </row>
    <row r="20" spans="1:17">
      <c r="A20" s="17">
        <v>104</v>
      </c>
      <c r="B20" s="1">
        <v>48</v>
      </c>
      <c r="C20" s="2">
        <v>2.2000000000000002</v>
      </c>
      <c r="D20" s="1">
        <v>0.2</v>
      </c>
      <c r="E20" s="1">
        <v>182</v>
      </c>
      <c r="F20" s="2">
        <v>2.15</v>
      </c>
      <c r="G20" s="2">
        <v>0.34</v>
      </c>
      <c r="H20" s="2">
        <v>2.82</v>
      </c>
      <c r="I20" s="2">
        <v>0.8</v>
      </c>
      <c r="J20" s="1">
        <f t="shared" si="1"/>
        <v>1.1400000000000001</v>
      </c>
      <c r="K20" s="10">
        <f t="shared" si="0"/>
        <v>0.66999999999999993</v>
      </c>
      <c r="L20" s="10"/>
    </row>
    <row r="21" spans="1:17">
      <c r="A21" s="17">
        <v>104</v>
      </c>
      <c r="B21" s="1">
        <v>48</v>
      </c>
      <c r="C21" s="2">
        <v>2.2000000000000002</v>
      </c>
      <c r="D21" s="1">
        <v>0.2</v>
      </c>
      <c r="E21" s="1">
        <v>215</v>
      </c>
      <c r="F21" s="2">
        <v>1.9</v>
      </c>
      <c r="G21" s="2">
        <v>0.28999999999999998</v>
      </c>
      <c r="H21" s="2">
        <v>2.39</v>
      </c>
      <c r="I21" s="2">
        <v>0.44</v>
      </c>
      <c r="J21" s="1">
        <f t="shared" si="1"/>
        <v>0.73</v>
      </c>
      <c r="K21" s="10">
        <f t="shared" si="0"/>
        <v>0.49000000000000021</v>
      </c>
      <c r="L21" s="10"/>
    </row>
    <row r="22" spans="1:17">
      <c r="A22" s="17">
        <v>104</v>
      </c>
      <c r="B22" s="1">
        <v>48</v>
      </c>
      <c r="C22" s="2">
        <v>2.2000000000000002</v>
      </c>
      <c r="D22" s="1">
        <v>0.2</v>
      </c>
      <c r="E22" s="1">
        <v>224</v>
      </c>
      <c r="F22" s="2">
        <v>1.86</v>
      </c>
      <c r="G22" s="2">
        <v>0.21</v>
      </c>
      <c r="H22" s="2">
        <v>1.9</v>
      </c>
      <c r="I22" s="2">
        <v>0.2</v>
      </c>
      <c r="J22" s="1">
        <f t="shared" si="1"/>
        <v>0.41000000000000003</v>
      </c>
      <c r="K22" s="10">
        <f t="shared" si="0"/>
        <v>3.9999999999999813E-2</v>
      </c>
      <c r="L22" s="10"/>
    </row>
    <row r="23" spans="1:17">
      <c r="A23" s="17">
        <v>104</v>
      </c>
      <c r="B23" s="1">
        <v>48</v>
      </c>
      <c r="C23" s="2">
        <v>2.2000000000000002</v>
      </c>
      <c r="D23" s="1">
        <v>0.2</v>
      </c>
      <c r="E23" s="1">
        <v>238</v>
      </c>
      <c r="F23" s="2">
        <v>9.61</v>
      </c>
      <c r="G23" s="2">
        <v>0.98</v>
      </c>
      <c r="H23" s="2">
        <v>16.829999999999998</v>
      </c>
      <c r="I23" s="2">
        <v>0.47</v>
      </c>
      <c r="J23" s="1">
        <f t="shared" si="1"/>
        <v>1.45</v>
      </c>
      <c r="K23" s="10">
        <f t="shared" si="0"/>
        <v>7.2199999999999989</v>
      </c>
      <c r="L23" s="10" t="s">
        <v>56</v>
      </c>
    </row>
    <row r="24" spans="1:17" s="18" customFormat="1">
      <c r="A24" s="17">
        <v>104</v>
      </c>
      <c r="B24" s="1">
        <v>48</v>
      </c>
      <c r="C24" s="1">
        <v>2.2000000000000002</v>
      </c>
      <c r="D24" s="1">
        <v>0.2</v>
      </c>
      <c r="E24" s="1" t="s">
        <v>26</v>
      </c>
      <c r="F24" s="1">
        <v>2.13</v>
      </c>
      <c r="G24" s="1">
        <v>0.44</v>
      </c>
      <c r="H24" s="1">
        <v>5.0599999999999996</v>
      </c>
      <c r="I24" s="1">
        <v>1.31</v>
      </c>
      <c r="J24" s="1">
        <f t="shared" si="1"/>
        <v>1.75</v>
      </c>
      <c r="K24" s="17">
        <f t="shared" si="0"/>
        <v>2.9299999999999997</v>
      </c>
      <c r="L24" s="17" t="s">
        <v>56</v>
      </c>
      <c r="M24" s="12"/>
      <c r="N24" s="12"/>
      <c r="O24" s="12"/>
      <c r="P24" s="12"/>
      <c r="Q24" s="12"/>
    </row>
    <row r="25" spans="1:17" s="18" customFormat="1">
      <c r="A25" s="17">
        <v>104</v>
      </c>
      <c r="B25" s="1">
        <v>48</v>
      </c>
      <c r="C25" s="1">
        <v>2.2000000000000002</v>
      </c>
      <c r="D25" s="1">
        <v>0.2</v>
      </c>
      <c r="E25" s="1" t="s">
        <v>27</v>
      </c>
      <c r="F25" s="1">
        <v>3.9</v>
      </c>
      <c r="G25" s="1">
        <v>0.52</v>
      </c>
      <c r="H25" s="1">
        <v>9.31</v>
      </c>
      <c r="I25" s="1">
        <v>2.12</v>
      </c>
      <c r="J25" s="1">
        <f t="shared" si="1"/>
        <v>2.64</v>
      </c>
      <c r="K25" s="17">
        <f t="shared" si="0"/>
        <v>5.41</v>
      </c>
      <c r="L25" s="17" t="s">
        <v>56</v>
      </c>
      <c r="M25" s="1"/>
      <c r="N25" s="1"/>
      <c r="O25" s="1"/>
      <c r="P25" s="1"/>
      <c r="Q25" s="1"/>
    </row>
    <row r="26" spans="1:17">
      <c r="A26" s="17">
        <v>104</v>
      </c>
      <c r="B26" s="1">
        <v>48</v>
      </c>
      <c r="C26" s="1">
        <v>2.2000000000000002</v>
      </c>
      <c r="D26" s="1">
        <v>0.2</v>
      </c>
      <c r="E26" s="1" t="s">
        <v>23</v>
      </c>
      <c r="F26" s="1">
        <v>6.95</v>
      </c>
      <c r="G26" s="1">
        <v>0.56999999999999995</v>
      </c>
      <c r="H26" s="1">
        <v>16.489999999999998</v>
      </c>
      <c r="I26" s="1">
        <v>0.2</v>
      </c>
      <c r="J26" s="1">
        <f t="shared" si="1"/>
        <v>0.77</v>
      </c>
      <c r="K26" s="17">
        <f t="shared" si="0"/>
        <v>9.5399999999999991</v>
      </c>
      <c r="L26" s="17" t="s">
        <v>56</v>
      </c>
      <c r="M26" s="12"/>
      <c r="N26" s="12"/>
      <c r="O26" s="12"/>
      <c r="P26" s="12"/>
      <c r="Q26" s="12"/>
    </row>
    <row r="27" spans="1:17">
      <c r="A27" s="17">
        <v>104</v>
      </c>
      <c r="B27" s="1">
        <v>48</v>
      </c>
      <c r="C27" s="2">
        <v>2.2000000000000002</v>
      </c>
      <c r="D27" s="1">
        <v>0.2</v>
      </c>
      <c r="E27" s="1" t="s">
        <v>48</v>
      </c>
      <c r="F27" s="2">
        <v>6.34</v>
      </c>
      <c r="G27" s="2">
        <v>1.29</v>
      </c>
      <c r="H27" s="2">
        <v>11.26</v>
      </c>
      <c r="I27" s="2">
        <v>0.71</v>
      </c>
      <c r="J27" s="1">
        <f t="shared" si="1"/>
        <v>2</v>
      </c>
      <c r="K27" s="10">
        <f t="shared" si="0"/>
        <v>4.92</v>
      </c>
      <c r="L27" s="10" t="s">
        <v>56</v>
      </c>
    </row>
    <row r="28" spans="1:17">
      <c r="A28" s="17">
        <v>104</v>
      </c>
      <c r="B28" s="1">
        <v>48</v>
      </c>
      <c r="C28" s="1">
        <v>2.2000000000000002</v>
      </c>
      <c r="D28" s="1">
        <v>0.2</v>
      </c>
      <c r="E28" s="1" t="s">
        <v>24</v>
      </c>
      <c r="F28" s="1">
        <v>11.5</v>
      </c>
      <c r="G28" s="1">
        <v>0.66</v>
      </c>
      <c r="H28" s="1">
        <v>17.649999999999999</v>
      </c>
      <c r="I28" s="1">
        <v>1.1499999999999999</v>
      </c>
      <c r="J28" s="1">
        <f t="shared" si="1"/>
        <v>1.81</v>
      </c>
      <c r="K28" s="17">
        <f t="shared" si="0"/>
        <v>6.1499999999999986</v>
      </c>
      <c r="L28" s="17" t="s">
        <v>56</v>
      </c>
      <c r="M28" s="12"/>
      <c r="N28" s="12"/>
      <c r="O28" s="12"/>
      <c r="P28" s="12"/>
      <c r="Q28" s="12"/>
    </row>
    <row r="29" spans="1:17" s="5" customFormat="1">
      <c r="A29" s="6">
        <v>104</v>
      </c>
      <c r="B29" s="4">
        <v>48</v>
      </c>
      <c r="C29" s="4">
        <v>2.2000000000000002</v>
      </c>
      <c r="D29" s="4">
        <v>0.2</v>
      </c>
      <c r="E29" s="4" t="s">
        <v>25</v>
      </c>
      <c r="F29" s="4">
        <v>10.84</v>
      </c>
      <c r="G29" s="4">
        <v>0.72</v>
      </c>
      <c r="H29" s="4">
        <v>19.399999999999999</v>
      </c>
      <c r="I29" s="4">
        <v>0.09</v>
      </c>
      <c r="J29" s="4">
        <f t="shared" si="1"/>
        <v>0.80999999999999994</v>
      </c>
      <c r="K29" s="6">
        <f t="shared" si="0"/>
        <v>8.5599999999999987</v>
      </c>
      <c r="L29" s="17" t="s">
        <v>56</v>
      </c>
      <c r="M29" s="8"/>
      <c r="N29" s="8"/>
      <c r="O29" s="8"/>
      <c r="P29" s="8"/>
      <c r="Q29" s="8"/>
    </row>
    <row r="30" spans="1:17">
      <c r="A30" s="17">
        <v>238</v>
      </c>
      <c r="B30" s="1">
        <v>38</v>
      </c>
      <c r="C30" s="21">
        <v>9.61</v>
      </c>
      <c r="D30" s="21">
        <v>0.98</v>
      </c>
      <c r="E30" s="1" t="s">
        <v>50</v>
      </c>
      <c r="F30" s="1">
        <v>1.59</v>
      </c>
      <c r="G30" s="1">
        <v>0.28000000000000003</v>
      </c>
      <c r="H30" s="1">
        <v>9.61</v>
      </c>
      <c r="I30" s="1">
        <v>0.98</v>
      </c>
      <c r="J30" s="1">
        <f t="shared" si="1"/>
        <v>1.26</v>
      </c>
      <c r="K30" s="17">
        <f t="shared" si="0"/>
        <v>8.02</v>
      </c>
      <c r="L30" s="17" t="s">
        <v>56</v>
      </c>
      <c r="M30" s="12"/>
      <c r="N30" s="12"/>
      <c r="O30" s="12"/>
      <c r="P30" s="12"/>
      <c r="Q30" s="12"/>
    </row>
    <row r="31" spans="1:17" s="18" customFormat="1">
      <c r="A31" s="17">
        <v>238</v>
      </c>
      <c r="B31" s="1">
        <v>38</v>
      </c>
      <c r="C31" s="2">
        <v>9.61</v>
      </c>
      <c r="D31" s="2">
        <v>0.98</v>
      </c>
      <c r="E31" s="1">
        <v>39</v>
      </c>
      <c r="F31" s="2">
        <v>2.09</v>
      </c>
      <c r="G31" s="2">
        <v>0.35</v>
      </c>
      <c r="H31" s="2">
        <v>7.76</v>
      </c>
      <c r="I31" s="2">
        <v>1.7</v>
      </c>
      <c r="J31" s="1">
        <f t="shared" si="1"/>
        <v>2.0499999999999998</v>
      </c>
      <c r="K31" s="10">
        <f t="shared" si="0"/>
        <v>5.67</v>
      </c>
      <c r="L31" s="17" t="s">
        <v>56</v>
      </c>
      <c r="M31" s="2">
        <f>AVERAGE(K30:K40)</f>
        <v>8.0345454545454551</v>
      </c>
      <c r="N31" s="1">
        <v>14.63</v>
      </c>
      <c r="O31" s="1">
        <v>0.23</v>
      </c>
      <c r="P31" s="1" t="s">
        <v>7</v>
      </c>
      <c r="Q31" s="1">
        <v>11</v>
      </c>
    </row>
    <row r="32" spans="1:17" s="18" customFormat="1">
      <c r="A32" s="17">
        <v>238</v>
      </c>
      <c r="B32" s="1">
        <v>38</v>
      </c>
      <c r="C32" s="2">
        <v>9.61</v>
      </c>
      <c r="D32" s="2">
        <v>0.98</v>
      </c>
      <c r="E32" s="1">
        <v>104</v>
      </c>
      <c r="F32" s="2">
        <v>2.2000000000000002</v>
      </c>
      <c r="G32" s="2">
        <v>0.2</v>
      </c>
      <c r="H32" s="2">
        <v>16.829999999999998</v>
      </c>
      <c r="I32" s="2">
        <v>0.47</v>
      </c>
      <c r="J32" s="1">
        <f t="shared" si="1"/>
        <v>0.66999999999999993</v>
      </c>
      <c r="K32" s="10">
        <f t="shared" si="0"/>
        <v>14.629999999999999</v>
      </c>
      <c r="L32" s="17" t="s">
        <v>56</v>
      </c>
      <c r="M32" s="1"/>
      <c r="N32" s="1"/>
      <c r="O32" s="1"/>
      <c r="P32" s="1"/>
      <c r="Q32" s="1"/>
    </row>
    <row r="33" spans="1:17">
      <c r="A33" s="17">
        <v>238</v>
      </c>
      <c r="B33" s="1">
        <v>38</v>
      </c>
      <c r="C33" s="2">
        <v>9.61</v>
      </c>
      <c r="D33" s="2">
        <v>0.98</v>
      </c>
      <c r="E33" s="1">
        <v>120</v>
      </c>
      <c r="F33" s="2">
        <v>1.94</v>
      </c>
      <c r="G33" s="2">
        <v>0.42</v>
      </c>
      <c r="H33" s="2">
        <v>7.22</v>
      </c>
      <c r="I33" s="2">
        <v>1.03</v>
      </c>
      <c r="J33" s="1">
        <f t="shared" si="1"/>
        <v>1.45</v>
      </c>
      <c r="K33" s="10">
        <f t="shared" si="0"/>
        <v>5.2799999999999994</v>
      </c>
      <c r="L33" s="17" t="s">
        <v>56</v>
      </c>
    </row>
    <row r="34" spans="1:17">
      <c r="A34" s="17">
        <v>238</v>
      </c>
      <c r="B34" s="1">
        <v>38</v>
      </c>
      <c r="C34" s="2">
        <v>9.61</v>
      </c>
      <c r="D34" s="2">
        <v>0.98</v>
      </c>
      <c r="E34" s="1">
        <v>153</v>
      </c>
      <c r="F34" s="2">
        <v>2.17</v>
      </c>
      <c r="G34" s="2">
        <v>0.38</v>
      </c>
      <c r="H34" s="2">
        <v>11.5</v>
      </c>
      <c r="I34" s="2">
        <v>0.66</v>
      </c>
      <c r="J34" s="1">
        <f t="shared" si="1"/>
        <v>1.04</v>
      </c>
      <c r="K34" s="10">
        <f t="shared" si="0"/>
        <v>9.33</v>
      </c>
      <c r="L34" s="17" t="s">
        <v>56</v>
      </c>
    </row>
    <row r="35" spans="1:17">
      <c r="A35" s="17">
        <v>238</v>
      </c>
      <c r="B35" s="1">
        <v>38</v>
      </c>
      <c r="C35" s="2">
        <v>9.61</v>
      </c>
      <c r="D35" s="2">
        <v>0.98</v>
      </c>
      <c r="E35" s="1">
        <v>182</v>
      </c>
      <c r="F35" s="2">
        <v>2.15</v>
      </c>
      <c r="G35" s="2">
        <v>0.34</v>
      </c>
      <c r="H35" s="2">
        <v>16.170000000000002</v>
      </c>
      <c r="I35" s="2">
        <v>0.57999999999999996</v>
      </c>
      <c r="J35" s="1">
        <f t="shared" si="1"/>
        <v>0.91999999999999993</v>
      </c>
      <c r="K35" s="10">
        <f t="shared" si="0"/>
        <v>14.020000000000001</v>
      </c>
      <c r="L35" s="17" t="s">
        <v>56</v>
      </c>
    </row>
    <row r="36" spans="1:17">
      <c r="A36" s="12">
        <v>238</v>
      </c>
      <c r="B36" s="12">
        <v>38</v>
      </c>
      <c r="C36" s="13">
        <v>9.61</v>
      </c>
      <c r="D36" s="2">
        <v>0.98</v>
      </c>
      <c r="E36" s="1">
        <v>215</v>
      </c>
      <c r="F36" s="2">
        <v>1.9</v>
      </c>
      <c r="G36" s="2">
        <v>0.28999999999999998</v>
      </c>
      <c r="H36" s="2">
        <v>6.34</v>
      </c>
      <c r="I36" s="2">
        <v>1.29</v>
      </c>
      <c r="J36" s="28">
        <f t="shared" si="1"/>
        <v>1.58</v>
      </c>
      <c r="K36" s="10">
        <f t="shared" si="0"/>
        <v>4.4399999999999995</v>
      </c>
      <c r="L36" s="17" t="s">
        <v>56</v>
      </c>
    </row>
    <row r="37" spans="1:17">
      <c r="A37" s="12">
        <v>238</v>
      </c>
      <c r="B37" s="12">
        <v>38</v>
      </c>
      <c r="C37" s="13">
        <v>9.61</v>
      </c>
      <c r="D37" s="2">
        <v>0.98</v>
      </c>
      <c r="E37" s="1">
        <v>240</v>
      </c>
      <c r="F37" s="2">
        <v>1.58</v>
      </c>
      <c r="G37" s="2">
        <v>0.4</v>
      </c>
      <c r="H37" s="2">
        <v>12.04</v>
      </c>
      <c r="I37" s="2">
        <v>1.39</v>
      </c>
      <c r="J37" s="1">
        <f t="shared" si="1"/>
        <v>1.79</v>
      </c>
      <c r="K37" s="10">
        <f t="shared" si="0"/>
        <v>10.459999999999999</v>
      </c>
      <c r="L37" s="17" t="s">
        <v>56</v>
      </c>
    </row>
    <row r="38" spans="1:17">
      <c r="A38" s="17">
        <v>238</v>
      </c>
      <c r="B38" s="1">
        <v>38</v>
      </c>
      <c r="C38" s="1">
        <v>9.61</v>
      </c>
      <c r="D38" s="1">
        <v>0.98</v>
      </c>
      <c r="E38" s="1" t="s">
        <v>1</v>
      </c>
      <c r="F38" s="1">
        <v>2.16</v>
      </c>
      <c r="G38" s="1">
        <v>0.34</v>
      </c>
      <c r="H38" s="1">
        <v>9.59</v>
      </c>
      <c r="I38" s="1">
        <v>0.39</v>
      </c>
      <c r="J38" s="1">
        <f t="shared" si="1"/>
        <v>0.73</v>
      </c>
      <c r="K38" s="17">
        <f t="shared" si="0"/>
        <v>7.43</v>
      </c>
      <c r="L38" s="17" t="s">
        <v>56</v>
      </c>
    </row>
    <row r="39" spans="1:17">
      <c r="A39" s="17">
        <v>238</v>
      </c>
      <c r="B39" s="1">
        <v>38</v>
      </c>
      <c r="C39" s="1">
        <v>9.61</v>
      </c>
      <c r="D39" s="1">
        <v>0.98</v>
      </c>
      <c r="E39" s="1" t="s">
        <v>38</v>
      </c>
      <c r="F39" s="1">
        <v>1.65</v>
      </c>
      <c r="G39" s="1">
        <v>0.25</v>
      </c>
      <c r="H39" s="1">
        <v>1.88</v>
      </c>
      <c r="I39" s="1">
        <v>0.19</v>
      </c>
      <c r="J39" s="1">
        <f t="shared" si="1"/>
        <v>0.44</v>
      </c>
      <c r="K39" s="17">
        <f t="shared" si="0"/>
        <v>0.22999999999999998</v>
      </c>
      <c r="L39" s="17"/>
    </row>
    <row r="40" spans="1:17" s="11" customFormat="1">
      <c r="A40" s="6">
        <v>238</v>
      </c>
      <c r="B40" s="4">
        <v>38</v>
      </c>
      <c r="C40" s="4">
        <v>9.61</v>
      </c>
      <c r="D40" s="4">
        <v>0.98</v>
      </c>
      <c r="E40" s="4" t="s">
        <v>2</v>
      </c>
      <c r="F40" s="4">
        <v>2.39</v>
      </c>
      <c r="G40" s="4">
        <v>0.44</v>
      </c>
      <c r="H40" s="4">
        <v>11.26</v>
      </c>
      <c r="I40" s="4">
        <v>0.71</v>
      </c>
      <c r="J40" s="4">
        <f t="shared" si="1"/>
        <v>1.1499999999999999</v>
      </c>
      <c r="K40" s="6">
        <f t="shared" si="0"/>
        <v>8.8699999999999992</v>
      </c>
      <c r="L40" s="6" t="s">
        <v>58</v>
      </c>
      <c r="M40" s="4"/>
      <c r="N40" s="4"/>
      <c r="O40" s="4"/>
      <c r="P40" s="4"/>
      <c r="Q40" s="4"/>
    </row>
    <row r="41" spans="1:17" s="22" customFormat="1">
      <c r="A41" s="12">
        <v>240</v>
      </c>
      <c r="B41" s="12">
        <v>31</v>
      </c>
      <c r="C41" s="13">
        <v>1.58</v>
      </c>
      <c r="D41" s="13">
        <v>0.4</v>
      </c>
      <c r="E41" s="1" t="s">
        <v>50</v>
      </c>
      <c r="F41" s="1">
        <v>1.59</v>
      </c>
      <c r="G41" s="1">
        <v>0.28000000000000003</v>
      </c>
      <c r="H41" s="1">
        <v>1.58</v>
      </c>
      <c r="I41" s="1">
        <v>0.4</v>
      </c>
      <c r="J41" s="1">
        <f t="shared" si="1"/>
        <v>0.68</v>
      </c>
      <c r="K41" s="17">
        <f t="shared" si="0"/>
        <v>-1.0000000000000009E-2</v>
      </c>
      <c r="L41" s="17"/>
      <c r="M41" s="1"/>
      <c r="N41" s="1"/>
      <c r="O41" s="1"/>
      <c r="P41" s="1"/>
      <c r="Q41" s="1"/>
    </row>
    <row r="42" spans="1:17">
      <c r="A42" s="12">
        <v>240</v>
      </c>
      <c r="B42" s="12">
        <v>31</v>
      </c>
      <c r="C42" s="13">
        <v>1.58</v>
      </c>
      <c r="D42" s="13">
        <v>0.4</v>
      </c>
      <c r="E42" s="1">
        <v>39</v>
      </c>
      <c r="F42" s="2">
        <v>2.09</v>
      </c>
      <c r="G42" s="2">
        <v>0.35</v>
      </c>
      <c r="H42" s="2">
        <v>2.16</v>
      </c>
      <c r="I42" s="2">
        <v>0.34</v>
      </c>
      <c r="J42" s="1">
        <f t="shared" si="1"/>
        <v>0.69</v>
      </c>
      <c r="K42" s="10">
        <f t="shared" si="0"/>
        <v>7.0000000000000284E-2</v>
      </c>
      <c r="L42" s="10"/>
      <c r="M42" s="2">
        <f>AVERAGE(K41:K48)</f>
        <v>3.9612500000000002</v>
      </c>
      <c r="N42" s="1">
        <v>10.53</v>
      </c>
      <c r="O42" s="1">
        <v>7.0000000000000007E-2</v>
      </c>
      <c r="P42" s="1" t="s">
        <v>7</v>
      </c>
      <c r="Q42" s="1">
        <v>8</v>
      </c>
    </row>
    <row r="43" spans="1:17">
      <c r="A43" s="12">
        <v>240</v>
      </c>
      <c r="B43" s="12">
        <v>31</v>
      </c>
      <c r="C43" s="12">
        <v>1.58</v>
      </c>
      <c r="D43" s="13">
        <v>0.4</v>
      </c>
      <c r="E43" s="12">
        <v>164</v>
      </c>
      <c r="F43" s="12">
        <v>3.43</v>
      </c>
      <c r="G43" s="12">
        <v>0.44</v>
      </c>
      <c r="H43" s="12">
        <v>9.48</v>
      </c>
      <c r="I43" s="12">
        <v>1.23</v>
      </c>
      <c r="J43" s="1">
        <f t="shared" si="1"/>
        <v>1.67</v>
      </c>
      <c r="K43" s="10">
        <f t="shared" si="0"/>
        <v>6.0500000000000007</v>
      </c>
      <c r="L43" s="10" t="s">
        <v>56</v>
      </c>
    </row>
    <row r="44" spans="1:17">
      <c r="A44" s="12">
        <v>240</v>
      </c>
      <c r="B44" s="12">
        <v>31</v>
      </c>
      <c r="C44" s="13">
        <v>1.58</v>
      </c>
      <c r="D44" s="13">
        <v>0.4</v>
      </c>
      <c r="E44" s="12">
        <v>173</v>
      </c>
      <c r="F44" s="13">
        <v>2.1</v>
      </c>
      <c r="G44" s="13">
        <v>0.48</v>
      </c>
      <c r="H44" s="13">
        <v>3.62</v>
      </c>
      <c r="I44" s="13">
        <v>0.2</v>
      </c>
      <c r="J44" s="1">
        <f t="shared" si="1"/>
        <v>0.67999999999999994</v>
      </c>
      <c r="K44" s="10">
        <f t="shared" si="0"/>
        <v>1.52</v>
      </c>
      <c r="L44" s="10" t="s">
        <v>56</v>
      </c>
    </row>
    <row r="45" spans="1:17">
      <c r="A45" s="12">
        <v>240</v>
      </c>
      <c r="B45" s="12">
        <v>31</v>
      </c>
      <c r="C45" s="13">
        <v>1.58</v>
      </c>
      <c r="D45" s="13">
        <v>0.4</v>
      </c>
      <c r="E45" s="12">
        <v>238</v>
      </c>
      <c r="F45" s="13">
        <v>9.61</v>
      </c>
      <c r="G45" s="13">
        <v>0.98</v>
      </c>
      <c r="H45" s="13">
        <v>12.04</v>
      </c>
      <c r="I45" s="13">
        <v>1.39</v>
      </c>
      <c r="J45" s="1">
        <f t="shared" si="1"/>
        <v>2.37</v>
      </c>
      <c r="K45" s="10">
        <f t="shared" si="0"/>
        <v>2.4299999999999997</v>
      </c>
      <c r="L45" s="10" t="s">
        <v>56</v>
      </c>
    </row>
    <row r="46" spans="1:17">
      <c r="A46" s="12">
        <v>240</v>
      </c>
      <c r="B46" s="12">
        <v>31</v>
      </c>
      <c r="C46" s="12">
        <v>1.58</v>
      </c>
      <c r="D46" s="13">
        <v>0.4</v>
      </c>
      <c r="E46" s="12" t="s">
        <v>49</v>
      </c>
      <c r="F46" s="12">
        <v>3.7</v>
      </c>
      <c r="G46" s="12">
        <v>0.41</v>
      </c>
      <c r="H46" s="12">
        <v>9.1</v>
      </c>
      <c r="I46" s="12">
        <v>1.54</v>
      </c>
      <c r="J46" s="1">
        <f t="shared" si="1"/>
        <v>1.95</v>
      </c>
      <c r="K46" s="10">
        <f t="shared" si="0"/>
        <v>5.3999999999999995</v>
      </c>
      <c r="L46" s="10" t="s">
        <v>56</v>
      </c>
    </row>
    <row r="47" spans="1:17">
      <c r="A47" s="12">
        <v>240</v>
      </c>
      <c r="B47" s="12">
        <v>31</v>
      </c>
      <c r="C47" s="12">
        <v>1.58</v>
      </c>
      <c r="D47" s="13">
        <v>0.4</v>
      </c>
      <c r="E47" s="12" t="s">
        <v>45</v>
      </c>
      <c r="F47" s="12">
        <v>7.22</v>
      </c>
      <c r="G47" s="12">
        <v>1.03</v>
      </c>
      <c r="H47" s="12">
        <v>12.92</v>
      </c>
      <c r="I47" s="12">
        <v>0.2</v>
      </c>
      <c r="J47" s="30">
        <f t="shared" si="1"/>
        <v>1.23</v>
      </c>
      <c r="K47" s="10">
        <f t="shared" si="0"/>
        <v>5.7</v>
      </c>
      <c r="L47" s="10" t="s">
        <v>56</v>
      </c>
    </row>
    <row r="48" spans="1:17" s="5" customFormat="1">
      <c r="A48" s="8">
        <v>240</v>
      </c>
      <c r="B48" s="8">
        <v>31</v>
      </c>
      <c r="C48" s="9">
        <v>1.58</v>
      </c>
      <c r="D48" s="9">
        <v>0.4</v>
      </c>
      <c r="E48" s="8" t="s">
        <v>40</v>
      </c>
      <c r="F48" s="9">
        <v>6.95</v>
      </c>
      <c r="G48" s="9">
        <v>0.56999999999999995</v>
      </c>
      <c r="H48" s="9">
        <v>17.48</v>
      </c>
      <c r="I48" s="9">
        <v>1.04</v>
      </c>
      <c r="J48" s="4">
        <f t="shared" si="1"/>
        <v>1.6099999999999999</v>
      </c>
      <c r="K48" s="24">
        <f t="shared" si="0"/>
        <v>10.530000000000001</v>
      </c>
      <c r="L48" s="10" t="s">
        <v>56</v>
      </c>
      <c r="M48" s="4"/>
      <c r="N48" s="4"/>
      <c r="O48" s="4"/>
      <c r="P48" s="4"/>
      <c r="Q48" s="4"/>
    </row>
    <row r="49" spans="1:17">
      <c r="A49" s="17">
        <v>182</v>
      </c>
      <c r="B49" s="1">
        <v>27</v>
      </c>
      <c r="C49" s="21">
        <v>2.15</v>
      </c>
      <c r="D49" s="21">
        <v>0.34</v>
      </c>
      <c r="E49" s="1" t="s">
        <v>50</v>
      </c>
      <c r="F49" s="1">
        <v>1.59</v>
      </c>
      <c r="G49" s="1">
        <v>0.28000000000000003</v>
      </c>
      <c r="H49" s="13">
        <v>2.15</v>
      </c>
      <c r="I49" s="13">
        <v>0.34</v>
      </c>
      <c r="J49" s="29">
        <f t="shared" si="1"/>
        <v>0.62000000000000011</v>
      </c>
      <c r="K49" s="10">
        <f t="shared" si="0"/>
        <v>0.55999999999999983</v>
      </c>
      <c r="L49" s="10"/>
    </row>
    <row r="50" spans="1:17">
      <c r="A50" s="17">
        <v>182</v>
      </c>
      <c r="B50" s="1">
        <v>27</v>
      </c>
      <c r="C50" s="2">
        <v>2.15</v>
      </c>
      <c r="D50" s="2">
        <v>0.34</v>
      </c>
      <c r="E50" s="1">
        <v>104</v>
      </c>
      <c r="F50" s="2">
        <v>2.2000000000000002</v>
      </c>
      <c r="G50" s="2">
        <v>0.2</v>
      </c>
      <c r="H50" s="2">
        <v>2.82</v>
      </c>
      <c r="I50" s="2">
        <v>0.8</v>
      </c>
      <c r="J50" s="1">
        <f t="shared" si="1"/>
        <v>1</v>
      </c>
      <c r="K50" s="10">
        <f t="shared" si="0"/>
        <v>0.61999999999999966</v>
      </c>
      <c r="L50" s="10"/>
      <c r="M50" s="2">
        <f>AVERAGE(K49:K54)</f>
        <v>3.92</v>
      </c>
      <c r="N50" s="1">
        <v>8.44</v>
      </c>
      <c r="O50" s="1">
        <v>0.62</v>
      </c>
      <c r="P50" s="1" t="s">
        <v>7</v>
      </c>
      <c r="Q50" s="1">
        <v>6</v>
      </c>
    </row>
    <row r="51" spans="1:17">
      <c r="A51" s="17">
        <v>182</v>
      </c>
      <c r="B51" s="1">
        <v>27</v>
      </c>
      <c r="C51" s="2">
        <v>2.15</v>
      </c>
      <c r="D51" s="2">
        <v>0.34</v>
      </c>
      <c r="E51" s="1">
        <v>238</v>
      </c>
      <c r="F51" s="2">
        <v>9.61</v>
      </c>
      <c r="G51" s="2">
        <v>0.98</v>
      </c>
      <c r="H51" s="2">
        <v>16.170000000000002</v>
      </c>
      <c r="I51" s="2">
        <v>0.57999999999999996</v>
      </c>
      <c r="J51" s="1">
        <f t="shared" si="1"/>
        <v>1.56</v>
      </c>
      <c r="K51" s="10">
        <f t="shared" si="0"/>
        <v>6.5600000000000023</v>
      </c>
      <c r="L51" s="10" t="s">
        <v>56</v>
      </c>
      <c r="M51" s="3"/>
      <c r="N51" s="3"/>
      <c r="O51" s="3"/>
      <c r="P51" s="3"/>
      <c r="Q51" s="3"/>
    </row>
    <row r="52" spans="1:17">
      <c r="A52" s="17">
        <v>182</v>
      </c>
      <c r="B52" s="1">
        <v>27</v>
      </c>
      <c r="C52" s="1">
        <v>2.15</v>
      </c>
      <c r="D52" s="1">
        <v>0.34</v>
      </c>
      <c r="E52" s="1" t="s">
        <v>34</v>
      </c>
      <c r="F52" s="1">
        <v>8.42</v>
      </c>
      <c r="G52" s="1">
        <v>1.07</v>
      </c>
      <c r="H52" s="1">
        <v>16.86</v>
      </c>
      <c r="I52" s="1">
        <v>0.79</v>
      </c>
      <c r="J52" s="1">
        <f t="shared" si="1"/>
        <v>1.86</v>
      </c>
      <c r="K52" s="17">
        <f t="shared" si="0"/>
        <v>8.44</v>
      </c>
      <c r="L52" s="17" t="s">
        <v>56</v>
      </c>
    </row>
    <row r="53" spans="1:17">
      <c r="A53" s="17">
        <v>182</v>
      </c>
      <c r="B53" s="1">
        <v>27</v>
      </c>
      <c r="C53" s="1">
        <v>2.15</v>
      </c>
      <c r="D53" s="1">
        <v>0.34</v>
      </c>
      <c r="E53" s="1" t="s">
        <v>35</v>
      </c>
      <c r="F53" s="1">
        <v>1.65</v>
      </c>
      <c r="G53" s="1">
        <v>0.25</v>
      </c>
      <c r="H53" s="1">
        <v>2.54</v>
      </c>
      <c r="I53" s="1">
        <v>1.05</v>
      </c>
      <c r="J53" s="1">
        <f t="shared" si="1"/>
        <v>1.3</v>
      </c>
      <c r="K53" s="17">
        <f t="shared" si="0"/>
        <v>0.89000000000000012</v>
      </c>
      <c r="L53" s="17"/>
    </row>
    <row r="54" spans="1:17" s="11" customFormat="1">
      <c r="A54" s="6">
        <v>182</v>
      </c>
      <c r="B54" s="4">
        <v>27</v>
      </c>
      <c r="C54" s="4">
        <v>2.15</v>
      </c>
      <c r="D54" s="4">
        <v>0.34</v>
      </c>
      <c r="E54" s="4" t="s">
        <v>36</v>
      </c>
      <c r="F54" s="4">
        <v>11.5</v>
      </c>
      <c r="G54" s="4">
        <v>0.66</v>
      </c>
      <c r="H54" s="4">
        <v>17.95</v>
      </c>
      <c r="I54" s="4">
        <v>0.64</v>
      </c>
      <c r="J54" s="4">
        <f t="shared" si="1"/>
        <v>1.3</v>
      </c>
      <c r="K54" s="6">
        <f t="shared" si="0"/>
        <v>6.4499999999999993</v>
      </c>
      <c r="L54" s="6" t="s">
        <v>56</v>
      </c>
      <c r="M54" s="4"/>
      <c r="N54" s="4"/>
      <c r="O54" s="4"/>
      <c r="P54" s="4"/>
      <c r="Q54" s="4"/>
    </row>
    <row r="55" spans="1:17" s="22" customFormat="1">
      <c r="A55" s="17">
        <v>265</v>
      </c>
      <c r="B55" s="1">
        <v>20</v>
      </c>
      <c r="C55" s="21" t="s">
        <v>5</v>
      </c>
      <c r="D55" s="21"/>
      <c r="E55" s="1" t="s">
        <v>50</v>
      </c>
      <c r="F55" s="1">
        <v>1.59</v>
      </c>
      <c r="G55" s="1">
        <v>0.28000000000000003</v>
      </c>
      <c r="H55" s="1" t="s">
        <v>53</v>
      </c>
      <c r="I55" s="1" t="s">
        <v>53</v>
      </c>
      <c r="J55"/>
      <c r="K55" s="40"/>
      <c r="L55" s="40"/>
      <c r="M55" s="2">
        <f>AVERAGE(K56:K57)</f>
        <v>1.9000000000000004</v>
      </c>
      <c r="N55" s="1">
        <v>2.57</v>
      </c>
      <c r="O55" s="1">
        <v>1.23</v>
      </c>
      <c r="P55" s="1" t="s">
        <v>7</v>
      </c>
      <c r="Q55" s="1">
        <v>2</v>
      </c>
    </row>
    <row r="56" spans="1:17">
      <c r="A56" s="17">
        <v>265</v>
      </c>
      <c r="B56" s="1">
        <v>20</v>
      </c>
      <c r="C56" s="2" t="s">
        <v>5</v>
      </c>
      <c r="D56" s="2"/>
      <c r="E56" s="1">
        <v>238</v>
      </c>
      <c r="F56" s="2">
        <v>9.61</v>
      </c>
      <c r="G56" s="2">
        <v>0.98</v>
      </c>
      <c r="H56" s="2">
        <v>10.84</v>
      </c>
      <c r="I56" s="2">
        <v>0.72</v>
      </c>
      <c r="J56" s="1">
        <f t="shared" si="1"/>
        <v>1.7</v>
      </c>
      <c r="K56" s="10">
        <f t="shared" si="0"/>
        <v>1.2300000000000004</v>
      </c>
      <c r="L56" s="10"/>
    </row>
    <row r="57" spans="1:17" s="5" customFormat="1">
      <c r="A57" s="6">
        <v>265</v>
      </c>
      <c r="B57" s="4">
        <v>20</v>
      </c>
      <c r="C57" s="4" t="s">
        <v>5</v>
      </c>
      <c r="D57" s="4"/>
      <c r="E57" s="4" t="s">
        <v>4</v>
      </c>
      <c r="F57" s="4">
        <v>16.829999999999998</v>
      </c>
      <c r="G57" s="4">
        <v>0.47</v>
      </c>
      <c r="H57" s="4">
        <v>19.399999999999999</v>
      </c>
      <c r="I57" s="4">
        <v>0.09</v>
      </c>
      <c r="J57" s="4">
        <f t="shared" si="1"/>
        <v>0.55999999999999994</v>
      </c>
      <c r="K57" s="6">
        <f t="shared" si="0"/>
        <v>2.5700000000000003</v>
      </c>
      <c r="L57" s="6" t="s">
        <v>56</v>
      </c>
      <c r="M57" s="4"/>
      <c r="N57" s="4"/>
      <c r="O57" s="4"/>
      <c r="P57" s="4"/>
      <c r="Q57" s="4"/>
    </row>
    <row r="58" spans="1:17">
      <c r="A58" s="17">
        <v>153</v>
      </c>
      <c r="B58" s="1">
        <v>9</v>
      </c>
      <c r="C58" s="21">
        <v>2.17</v>
      </c>
      <c r="D58" s="21">
        <v>0.38</v>
      </c>
      <c r="E58" s="1" t="s">
        <v>50</v>
      </c>
      <c r="F58" s="1">
        <v>1.59</v>
      </c>
      <c r="G58" s="1">
        <v>0.28000000000000003</v>
      </c>
      <c r="H58" s="1">
        <v>2.17</v>
      </c>
      <c r="I58" s="1">
        <v>0.38</v>
      </c>
      <c r="J58" s="29">
        <f t="shared" si="1"/>
        <v>0.66</v>
      </c>
      <c r="K58" s="41">
        <f t="shared" si="0"/>
        <v>0.57999999999999985</v>
      </c>
      <c r="L58" s="17"/>
      <c r="M58" s="2">
        <f>AVERAGE(K58:K65)</f>
        <v>0.95374999999999976</v>
      </c>
      <c r="N58" s="1">
        <v>7.14</v>
      </c>
      <c r="O58" s="1">
        <v>-8.19</v>
      </c>
      <c r="P58" s="1" t="s">
        <v>42</v>
      </c>
      <c r="Q58" s="1">
        <v>4</v>
      </c>
    </row>
    <row r="59" spans="1:17">
      <c r="A59" s="17">
        <v>153</v>
      </c>
      <c r="B59" s="1">
        <v>9</v>
      </c>
      <c r="C59" s="2">
        <v>2.17</v>
      </c>
      <c r="D59" s="2">
        <v>0.38</v>
      </c>
      <c r="E59" s="1">
        <v>104</v>
      </c>
      <c r="F59" s="2">
        <v>2.2000000000000002</v>
      </c>
      <c r="G59" s="2">
        <v>0.2</v>
      </c>
      <c r="H59" s="2">
        <v>2.73</v>
      </c>
      <c r="I59" s="2">
        <v>0.24</v>
      </c>
      <c r="J59" s="1">
        <f t="shared" si="1"/>
        <v>0.44</v>
      </c>
      <c r="K59" s="10">
        <f t="shared" si="0"/>
        <v>0.5299999999999998</v>
      </c>
      <c r="L59" s="10"/>
    </row>
    <row r="60" spans="1:17">
      <c r="A60" s="17">
        <v>153</v>
      </c>
      <c r="B60" s="1">
        <v>9</v>
      </c>
      <c r="C60" s="2">
        <v>2.17</v>
      </c>
      <c r="D60" s="2">
        <v>0.38</v>
      </c>
      <c r="E60" s="1">
        <v>238</v>
      </c>
      <c r="F60" s="2">
        <v>9.61</v>
      </c>
      <c r="G60" s="2">
        <v>0.98</v>
      </c>
      <c r="H60" s="2">
        <v>11.5</v>
      </c>
      <c r="I60" s="2">
        <v>0.66</v>
      </c>
      <c r="J60" s="1">
        <f t="shared" si="1"/>
        <v>1.6400000000000001</v>
      </c>
      <c r="K60" s="10">
        <f t="shared" si="0"/>
        <v>1.8900000000000006</v>
      </c>
      <c r="L60" s="10" t="s">
        <v>59</v>
      </c>
      <c r="M60" s="3"/>
      <c r="N60" s="3"/>
      <c r="O60" s="3"/>
      <c r="P60" s="3"/>
      <c r="Q60" s="3"/>
    </row>
    <row r="61" spans="1:17">
      <c r="A61" s="17">
        <v>153</v>
      </c>
      <c r="B61" s="1">
        <v>9</v>
      </c>
      <c r="C61" s="2">
        <v>2.17</v>
      </c>
      <c r="D61" s="2">
        <v>0.38</v>
      </c>
      <c r="E61" s="1" t="s">
        <v>39</v>
      </c>
      <c r="F61" s="2">
        <v>8.42</v>
      </c>
      <c r="G61" s="2">
        <v>1.07</v>
      </c>
      <c r="H61" s="2">
        <v>11.5</v>
      </c>
      <c r="I61" s="2">
        <v>0.86</v>
      </c>
      <c r="J61" s="1">
        <f t="shared" si="1"/>
        <v>1.9300000000000002</v>
      </c>
      <c r="K61" s="10">
        <f t="shared" si="0"/>
        <v>3.08</v>
      </c>
      <c r="L61" s="10" t="s">
        <v>56</v>
      </c>
    </row>
    <row r="62" spans="1:17">
      <c r="A62" s="17">
        <v>153</v>
      </c>
      <c r="B62" s="1">
        <v>9</v>
      </c>
      <c r="C62" s="2">
        <v>2.17</v>
      </c>
      <c r="D62" s="2">
        <v>0.38</v>
      </c>
      <c r="E62" s="1" t="s">
        <v>41</v>
      </c>
      <c r="F62" s="2">
        <v>10.84</v>
      </c>
      <c r="G62" s="2">
        <v>1.27</v>
      </c>
      <c r="H62" s="2">
        <v>2.65</v>
      </c>
      <c r="I62" s="2">
        <v>0.62</v>
      </c>
      <c r="J62" s="1">
        <f t="shared" si="1"/>
        <v>1.8900000000000001</v>
      </c>
      <c r="K62" s="10">
        <f>H62-F62</f>
        <v>-8.19</v>
      </c>
      <c r="L62" s="10" t="s">
        <v>57</v>
      </c>
    </row>
    <row r="63" spans="1:17">
      <c r="A63" s="17">
        <v>153</v>
      </c>
      <c r="B63" s="1">
        <v>9</v>
      </c>
      <c r="C63" s="1">
        <v>2.17</v>
      </c>
      <c r="D63" s="1">
        <v>0.38</v>
      </c>
      <c r="E63" s="1" t="s">
        <v>29</v>
      </c>
      <c r="F63" s="1">
        <v>16.829999999999998</v>
      </c>
      <c r="G63" s="1">
        <v>0.47</v>
      </c>
      <c r="H63" s="1">
        <v>17.649999999999999</v>
      </c>
      <c r="I63" s="1">
        <v>1.1499999999999999</v>
      </c>
      <c r="J63" s="1">
        <f t="shared" si="1"/>
        <v>1.6199999999999999</v>
      </c>
      <c r="K63" s="17">
        <f t="shared" si="0"/>
        <v>0.82000000000000028</v>
      </c>
      <c r="L63" s="17"/>
    </row>
    <row r="64" spans="1:17">
      <c r="A64" s="17">
        <v>153</v>
      </c>
      <c r="B64" s="1">
        <v>9</v>
      </c>
      <c r="C64" s="1">
        <v>2.17</v>
      </c>
      <c r="D64" s="1">
        <v>0.38</v>
      </c>
      <c r="E64" s="1" t="s">
        <v>30</v>
      </c>
      <c r="F64" s="1">
        <v>7.22</v>
      </c>
      <c r="G64" s="1">
        <v>1.03</v>
      </c>
      <c r="H64" s="1">
        <v>14.36</v>
      </c>
      <c r="I64" s="1">
        <v>1.54</v>
      </c>
      <c r="J64" s="1">
        <f t="shared" si="1"/>
        <v>2.5700000000000003</v>
      </c>
      <c r="K64" s="17">
        <f>H64-F64</f>
        <v>7.14</v>
      </c>
      <c r="L64" s="17" t="s">
        <v>56</v>
      </c>
    </row>
    <row r="65" spans="1:17" s="5" customFormat="1">
      <c r="A65" s="6">
        <v>153</v>
      </c>
      <c r="B65" s="6">
        <v>9</v>
      </c>
      <c r="C65" s="6">
        <v>2.17</v>
      </c>
      <c r="D65" s="6">
        <v>0.38</v>
      </c>
      <c r="E65" s="6" t="s">
        <v>31</v>
      </c>
      <c r="F65" s="6">
        <v>16.170000000000002</v>
      </c>
      <c r="G65" s="6">
        <v>0.57999999999999996</v>
      </c>
      <c r="H65" s="6">
        <v>17.95</v>
      </c>
      <c r="I65" s="6">
        <v>0.64</v>
      </c>
      <c r="J65" s="6">
        <f t="shared" si="1"/>
        <v>1.22</v>
      </c>
      <c r="K65" s="6">
        <f>H65-F65</f>
        <v>1.7799999999999976</v>
      </c>
      <c r="L65" s="6" t="s">
        <v>56</v>
      </c>
      <c r="M65" s="6"/>
      <c r="N65" s="6"/>
      <c r="O65" s="6"/>
      <c r="P65" s="6"/>
      <c r="Q65" s="6"/>
    </row>
    <row r="66" spans="1:17">
      <c r="A66" s="12">
        <v>173</v>
      </c>
      <c r="B66" s="12">
        <v>5</v>
      </c>
      <c r="C66" s="13">
        <v>2.1</v>
      </c>
      <c r="D66" s="10">
        <v>0.48</v>
      </c>
      <c r="E66" s="1" t="s">
        <v>50</v>
      </c>
      <c r="F66" s="1">
        <v>1.59</v>
      </c>
      <c r="G66" s="1">
        <v>0.28000000000000003</v>
      </c>
      <c r="H66" s="17">
        <v>2.1</v>
      </c>
      <c r="I66" s="17">
        <v>0.48</v>
      </c>
      <c r="J66" s="17">
        <f t="shared" si="1"/>
        <v>0.76</v>
      </c>
      <c r="K66" s="17">
        <f>H66-F66</f>
        <v>0.51</v>
      </c>
      <c r="L66" s="17"/>
      <c r="M66" s="2">
        <f>AVERAGE(K66:K73)</f>
        <v>3.82375</v>
      </c>
      <c r="N66" s="1">
        <v>8.64</v>
      </c>
      <c r="O66" s="1">
        <v>-0.11</v>
      </c>
      <c r="P66" s="1" t="s">
        <v>7</v>
      </c>
      <c r="Q66" s="1">
        <v>8</v>
      </c>
    </row>
    <row r="67" spans="1:17">
      <c r="A67" s="12">
        <v>173</v>
      </c>
      <c r="B67" s="12">
        <v>5</v>
      </c>
      <c r="C67" s="13">
        <v>2.1</v>
      </c>
      <c r="D67" s="10">
        <v>0.48</v>
      </c>
      <c r="E67" s="17">
        <v>104</v>
      </c>
      <c r="F67" s="10">
        <v>2.2000000000000002</v>
      </c>
      <c r="G67" s="10">
        <v>0.2</v>
      </c>
      <c r="H67" s="10">
        <v>10.84</v>
      </c>
      <c r="I67" s="10">
        <v>1.27</v>
      </c>
      <c r="J67" s="17">
        <f t="shared" si="1"/>
        <v>1.47</v>
      </c>
      <c r="K67" s="10">
        <f t="shared" si="0"/>
        <v>8.64</v>
      </c>
      <c r="L67" s="10" t="s">
        <v>56</v>
      </c>
    </row>
    <row r="68" spans="1:17">
      <c r="A68" s="17">
        <v>173</v>
      </c>
      <c r="B68" s="17">
        <v>5</v>
      </c>
      <c r="C68" s="10">
        <v>2.1</v>
      </c>
      <c r="D68" s="10">
        <v>0.48</v>
      </c>
      <c r="E68" s="17">
        <v>164</v>
      </c>
      <c r="F68" s="10">
        <v>3.43</v>
      </c>
      <c r="G68" s="10">
        <v>0.44</v>
      </c>
      <c r="H68" s="10">
        <v>6.95</v>
      </c>
      <c r="I68" s="10">
        <v>0.56999999999999995</v>
      </c>
      <c r="J68" s="17">
        <f t="shared" si="1"/>
        <v>1.01</v>
      </c>
      <c r="K68" s="10">
        <f t="shared" ref="K68:K90" si="2">H68-F68</f>
        <v>3.52</v>
      </c>
      <c r="L68" s="10" t="s">
        <v>56</v>
      </c>
    </row>
    <row r="69" spans="1:17">
      <c r="A69" s="17">
        <v>173</v>
      </c>
      <c r="B69" s="17">
        <v>5</v>
      </c>
      <c r="C69" s="10">
        <v>2.1</v>
      </c>
      <c r="D69" s="10">
        <v>0.48</v>
      </c>
      <c r="E69" s="17">
        <v>240</v>
      </c>
      <c r="F69" s="10">
        <v>1.58</v>
      </c>
      <c r="G69" s="10">
        <v>0.4</v>
      </c>
      <c r="H69" s="10">
        <v>3.62</v>
      </c>
      <c r="I69" s="10">
        <v>0.2</v>
      </c>
      <c r="J69" s="17">
        <f t="shared" ref="J69:J101" si="3">I69+G69</f>
        <v>0.60000000000000009</v>
      </c>
      <c r="K69" s="10">
        <f t="shared" si="2"/>
        <v>2.04</v>
      </c>
      <c r="L69" s="10" t="s">
        <v>56</v>
      </c>
      <c r="M69" s="3"/>
      <c r="N69" s="3"/>
      <c r="O69" s="3"/>
      <c r="P69" s="3"/>
      <c r="Q69" s="3"/>
    </row>
    <row r="70" spans="1:17">
      <c r="A70" s="12">
        <v>173</v>
      </c>
      <c r="B70" s="12">
        <v>5</v>
      </c>
      <c r="C70" s="13">
        <v>2.1</v>
      </c>
      <c r="D70" s="10">
        <v>0.48</v>
      </c>
      <c r="E70" s="17" t="s">
        <v>43</v>
      </c>
      <c r="F70" s="10">
        <v>2.73</v>
      </c>
      <c r="G70" s="10">
        <v>0.24</v>
      </c>
      <c r="H70" s="10">
        <v>2.65</v>
      </c>
      <c r="I70" s="10">
        <v>0.62</v>
      </c>
      <c r="J70" s="17">
        <f t="shared" si="3"/>
        <v>0.86</v>
      </c>
      <c r="K70" s="10">
        <f t="shared" si="2"/>
        <v>-8.0000000000000071E-2</v>
      </c>
      <c r="L70" s="10"/>
    </row>
    <row r="71" spans="1:17">
      <c r="A71" s="17">
        <v>173</v>
      </c>
      <c r="B71" s="17">
        <v>5</v>
      </c>
      <c r="C71" s="17">
        <v>2.1</v>
      </c>
      <c r="D71" s="17">
        <v>0.48</v>
      </c>
      <c r="E71" s="17" t="s">
        <v>20</v>
      </c>
      <c r="F71" s="17">
        <v>8.42</v>
      </c>
      <c r="G71" s="17">
        <v>1.07</v>
      </c>
      <c r="H71" s="17">
        <v>16.489999999999998</v>
      </c>
      <c r="I71" s="17">
        <v>0.2</v>
      </c>
      <c r="J71" s="17">
        <f t="shared" si="3"/>
        <v>1.27</v>
      </c>
      <c r="K71" s="17">
        <f t="shared" si="2"/>
        <v>8.0699999999999985</v>
      </c>
      <c r="L71" s="17" t="s">
        <v>56</v>
      </c>
    </row>
    <row r="72" spans="1:17">
      <c r="A72" s="17">
        <v>173</v>
      </c>
      <c r="B72" s="1">
        <v>5</v>
      </c>
      <c r="C72" s="1">
        <v>2.1</v>
      </c>
      <c r="D72" s="1">
        <v>0.48</v>
      </c>
      <c r="E72" s="1" t="s">
        <v>37</v>
      </c>
      <c r="F72" s="1">
        <v>1.9</v>
      </c>
      <c r="G72" s="1">
        <v>0.14000000000000001</v>
      </c>
      <c r="H72" s="1">
        <v>1.79</v>
      </c>
      <c r="I72" s="1">
        <v>0.15</v>
      </c>
      <c r="J72" s="1">
        <f t="shared" si="3"/>
        <v>0.29000000000000004</v>
      </c>
      <c r="K72" s="17">
        <f t="shared" si="2"/>
        <v>-0.10999999999999988</v>
      </c>
      <c r="L72" s="17"/>
    </row>
    <row r="73" spans="1:17" s="5" customFormat="1">
      <c r="A73" s="6">
        <v>173</v>
      </c>
      <c r="B73" s="6">
        <v>5</v>
      </c>
      <c r="C73" s="6">
        <v>2.1</v>
      </c>
      <c r="D73" s="6">
        <v>0.48</v>
      </c>
      <c r="E73" s="6" t="s">
        <v>18</v>
      </c>
      <c r="F73" s="6">
        <v>9.48</v>
      </c>
      <c r="G73" s="6">
        <v>1.43</v>
      </c>
      <c r="H73" s="6">
        <v>17.48</v>
      </c>
      <c r="I73" s="6">
        <v>1.04</v>
      </c>
      <c r="J73" s="6">
        <f t="shared" si="3"/>
        <v>2.4699999999999998</v>
      </c>
      <c r="K73" s="6">
        <f t="shared" si="2"/>
        <v>8</v>
      </c>
      <c r="L73" s="6" t="s">
        <v>56</v>
      </c>
      <c r="M73" s="4"/>
      <c r="N73" s="4"/>
      <c r="O73" s="4"/>
      <c r="P73" s="4"/>
      <c r="Q73" s="4"/>
    </row>
    <row r="74" spans="1:17">
      <c r="A74" s="17">
        <v>120</v>
      </c>
      <c r="B74" s="1">
        <v>3</v>
      </c>
      <c r="C74" s="21">
        <v>1.94</v>
      </c>
      <c r="D74" s="21">
        <v>0.42</v>
      </c>
      <c r="E74" s="1" t="s">
        <v>50</v>
      </c>
      <c r="F74" s="1">
        <v>1.59</v>
      </c>
      <c r="G74" s="1">
        <v>0.28000000000000003</v>
      </c>
      <c r="H74" s="17">
        <v>1.94</v>
      </c>
      <c r="I74" s="17">
        <v>0.42</v>
      </c>
      <c r="J74" s="17">
        <f t="shared" si="3"/>
        <v>0.7</v>
      </c>
      <c r="K74" s="17">
        <f t="shared" si="2"/>
        <v>0.34999999999999987</v>
      </c>
      <c r="L74" s="17"/>
      <c r="M74" s="2">
        <f>AVERAGE(K74:K77)</f>
        <v>0.42500000000000004</v>
      </c>
      <c r="N74" s="1">
        <v>2.86</v>
      </c>
      <c r="O74" s="1">
        <v>-2.39</v>
      </c>
      <c r="P74" s="1" t="s">
        <v>3</v>
      </c>
      <c r="Q74" s="1">
        <v>4</v>
      </c>
    </row>
    <row r="75" spans="1:17">
      <c r="A75" s="17">
        <v>120</v>
      </c>
      <c r="B75" s="1">
        <v>3</v>
      </c>
      <c r="C75" s="2">
        <v>1.94</v>
      </c>
      <c r="D75" s="2">
        <v>0.42</v>
      </c>
      <c r="E75" s="1">
        <v>238</v>
      </c>
      <c r="F75" s="2">
        <v>9.61</v>
      </c>
      <c r="G75" s="2">
        <v>0.98</v>
      </c>
      <c r="H75" s="2">
        <v>7.22</v>
      </c>
      <c r="I75" s="2">
        <v>1.03</v>
      </c>
      <c r="J75" s="1">
        <f t="shared" si="3"/>
        <v>2.0099999999999998</v>
      </c>
      <c r="K75" s="10">
        <f t="shared" si="2"/>
        <v>-2.3899999999999997</v>
      </c>
      <c r="L75" s="10" t="s">
        <v>57</v>
      </c>
    </row>
    <row r="76" spans="1:17">
      <c r="A76" s="17">
        <v>120</v>
      </c>
      <c r="B76" s="1">
        <v>3</v>
      </c>
      <c r="C76" s="1">
        <v>1.94</v>
      </c>
      <c r="D76" s="1">
        <v>0.42</v>
      </c>
      <c r="E76" s="1" t="s">
        <v>28</v>
      </c>
      <c r="F76" s="1">
        <v>11.5</v>
      </c>
      <c r="G76" s="1">
        <v>0.66</v>
      </c>
      <c r="H76" s="1">
        <v>14.36</v>
      </c>
      <c r="I76" s="1">
        <v>1.54</v>
      </c>
      <c r="J76" s="1">
        <f t="shared" si="3"/>
        <v>2.2000000000000002</v>
      </c>
      <c r="K76" s="17">
        <f t="shared" si="2"/>
        <v>2.8599999999999994</v>
      </c>
      <c r="L76" s="17" t="s">
        <v>56</v>
      </c>
    </row>
    <row r="77" spans="1:17" s="5" customFormat="1">
      <c r="A77" s="6">
        <v>120</v>
      </c>
      <c r="B77" s="4">
        <v>3</v>
      </c>
      <c r="C77" s="7">
        <v>1.94</v>
      </c>
      <c r="D77" s="7">
        <v>0.42</v>
      </c>
      <c r="E77" s="4" t="s">
        <v>44</v>
      </c>
      <c r="F77" s="7">
        <v>12.04</v>
      </c>
      <c r="G77" s="7">
        <v>1.39</v>
      </c>
      <c r="H77" s="7">
        <v>12.92</v>
      </c>
      <c r="I77" s="7">
        <v>0.2</v>
      </c>
      <c r="J77" s="4">
        <f t="shared" si="3"/>
        <v>1.5899999999999999</v>
      </c>
      <c r="K77" s="24">
        <f t="shared" si="2"/>
        <v>0.88000000000000078</v>
      </c>
      <c r="L77" s="24"/>
      <c r="M77" s="7"/>
      <c r="N77" s="4"/>
      <c r="O77" s="4"/>
      <c r="P77" s="4"/>
      <c r="Q77" s="4"/>
    </row>
    <row r="78" spans="1:17">
      <c r="A78" s="17">
        <v>224</v>
      </c>
      <c r="B78" s="1">
        <v>3</v>
      </c>
      <c r="C78" s="21">
        <v>1.86</v>
      </c>
      <c r="D78" s="21">
        <v>0.21</v>
      </c>
      <c r="E78" s="1" t="s">
        <v>50</v>
      </c>
      <c r="F78" s="1">
        <v>1.59</v>
      </c>
      <c r="G78" s="1">
        <v>0.28000000000000003</v>
      </c>
      <c r="H78" s="21">
        <v>1.86</v>
      </c>
      <c r="I78" s="21">
        <v>0.21</v>
      </c>
      <c r="J78" s="1">
        <f t="shared" si="3"/>
        <v>0.49</v>
      </c>
      <c r="K78" s="10">
        <f>H78-F78</f>
        <v>0.27</v>
      </c>
      <c r="L78" s="10"/>
      <c r="M78" s="2">
        <f>AVERAGE(K78:K81)</f>
        <v>0.33250000000000002</v>
      </c>
      <c r="N78" s="1">
        <v>0.89</v>
      </c>
      <c r="O78" s="1">
        <v>-0.3</v>
      </c>
      <c r="P78" s="1" t="s">
        <v>3</v>
      </c>
      <c r="Q78" s="1">
        <v>4</v>
      </c>
    </row>
    <row r="79" spans="1:17">
      <c r="A79" s="17">
        <v>224</v>
      </c>
      <c r="B79" s="1">
        <v>3</v>
      </c>
      <c r="C79" s="2">
        <v>1.86</v>
      </c>
      <c r="D79" s="2">
        <v>0.21</v>
      </c>
      <c r="E79" s="1">
        <v>104</v>
      </c>
      <c r="F79" s="2">
        <v>2.2000000000000002</v>
      </c>
      <c r="G79" s="2">
        <v>0.2</v>
      </c>
      <c r="H79" s="2">
        <v>1.9</v>
      </c>
      <c r="I79" s="2">
        <v>0.2</v>
      </c>
      <c r="J79" s="1">
        <f t="shared" si="3"/>
        <v>0.4</v>
      </c>
      <c r="K79" s="10">
        <f t="shared" si="2"/>
        <v>-0.30000000000000027</v>
      </c>
      <c r="L79" s="10"/>
    </row>
    <row r="80" spans="1:17">
      <c r="A80" s="17">
        <v>224</v>
      </c>
      <c r="B80" s="1">
        <v>3</v>
      </c>
      <c r="C80" s="2">
        <v>1.86</v>
      </c>
      <c r="D80" s="2">
        <v>0.21</v>
      </c>
      <c r="E80" s="1">
        <v>164</v>
      </c>
      <c r="F80" s="2">
        <v>3.43</v>
      </c>
      <c r="G80" s="2">
        <v>0.44</v>
      </c>
      <c r="H80" s="2">
        <v>3.9</v>
      </c>
      <c r="I80" s="2">
        <v>0.52</v>
      </c>
      <c r="J80" s="1">
        <f t="shared" si="3"/>
        <v>0.96</v>
      </c>
      <c r="K80" s="10">
        <f t="shared" si="2"/>
        <v>0.46999999999999975</v>
      </c>
      <c r="L80" s="10"/>
    </row>
    <row r="81" spans="1:17" s="5" customFormat="1">
      <c r="A81" s="6">
        <v>224</v>
      </c>
      <c r="B81" s="4">
        <v>3</v>
      </c>
      <c r="C81" s="7">
        <v>1.86</v>
      </c>
      <c r="D81" s="7">
        <v>0.21</v>
      </c>
      <c r="E81" s="4" t="s">
        <v>39</v>
      </c>
      <c r="F81" s="7">
        <v>8.42</v>
      </c>
      <c r="G81" s="7">
        <v>1.07</v>
      </c>
      <c r="H81" s="7">
        <v>9.31</v>
      </c>
      <c r="I81" s="7">
        <v>2.12</v>
      </c>
      <c r="J81" s="4">
        <f t="shared" si="3"/>
        <v>3.1900000000000004</v>
      </c>
      <c r="K81" s="24">
        <f t="shared" si="2"/>
        <v>0.89000000000000057</v>
      </c>
      <c r="L81" s="24"/>
      <c r="M81" s="7"/>
      <c r="N81" s="4"/>
      <c r="O81" s="4"/>
      <c r="P81" s="4"/>
      <c r="Q81" s="4"/>
    </row>
    <row r="82" spans="1:17">
      <c r="A82" s="17">
        <v>215</v>
      </c>
      <c r="B82" s="1">
        <v>2</v>
      </c>
      <c r="C82" s="21">
        <v>1.9</v>
      </c>
      <c r="D82" s="21">
        <v>0.28999999999999998</v>
      </c>
      <c r="E82" s="1" t="s">
        <v>50</v>
      </c>
      <c r="F82" s="1">
        <v>1.59</v>
      </c>
      <c r="G82" s="1">
        <v>0.28000000000000003</v>
      </c>
      <c r="H82" s="21">
        <v>1.9</v>
      </c>
      <c r="I82" s="21">
        <v>0.28999999999999998</v>
      </c>
      <c r="J82" s="1">
        <f t="shared" si="3"/>
        <v>0.57000000000000006</v>
      </c>
      <c r="K82" s="10">
        <f t="shared" si="2"/>
        <v>0.30999999999999983</v>
      </c>
      <c r="L82" s="10"/>
      <c r="M82" s="2">
        <f>AVERAGE(K82:K85)</f>
        <v>-2.0849999999999995</v>
      </c>
      <c r="N82" s="1">
        <v>0.19</v>
      </c>
      <c r="O82" s="1">
        <v>-5.57</v>
      </c>
      <c r="P82" s="1" t="s">
        <v>7</v>
      </c>
      <c r="Q82" s="1">
        <v>4</v>
      </c>
    </row>
    <row r="83" spans="1:17">
      <c r="A83" s="17">
        <v>215</v>
      </c>
      <c r="B83" s="1">
        <v>2</v>
      </c>
      <c r="C83" s="2">
        <v>1.9</v>
      </c>
      <c r="D83" s="2">
        <v>0.28999999999999998</v>
      </c>
      <c r="E83" s="1">
        <v>104</v>
      </c>
      <c r="F83" s="2">
        <v>2.2000000000000002</v>
      </c>
      <c r="G83" s="2">
        <v>0.2</v>
      </c>
      <c r="H83" s="2">
        <v>2.39</v>
      </c>
      <c r="I83" s="2">
        <v>0.44</v>
      </c>
      <c r="J83" s="1">
        <f t="shared" si="3"/>
        <v>0.64</v>
      </c>
      <c r="K83" s="10">
        <f t="shared" si="2"/>
        <v>0.18999999999999995</v>
      </c>
      <c r="L83" s="10"/>
    </row>
    <row r="84" spans="1:17">
      <c r="A84" s="17">
        <v>215</v>
      </c>
      <c r="B84" s="1">
        <v>2</v>
      </c>
      <c r="C84" s="2">
        <v>1.9</v>
      </c>
      <c r="D84" s="2">
        <v>0.28999999999999998</v>
      </c>
      <c r="E84" s="1">
        <v>238</v>
      </c>
      <c r="F84" s="2">
        <v>9.61</v>
      </c>
      <c r="G84" s="2">
        <v>0.98</v>
      </c>
      <c r="H84" s="2">
        <v>6.34</v>
      </c>
      <c r="I84" s="2">
        <v>1.29</v>
      </c>
      <c r="J84" s="1">
        <f t="shared" si="3"/>
        <v>2.27</v>
      </c>
      <c r="K84" s="10">
        <f t="shared" si="2"/>
        <v>-3.2699999999999996</v>
      </c>
      <c r="L84" s="10" t="s">
        <v>60</v>
      </c>
    </row>
    <row r="85" spans="1:17" s="5" customFormat="1">
      <c r="A85" s="6">
        <v>215</v>
      </c>
      <c r="B85" s="4">
        <v>2</v>
      </c>
      <c r="C85" s="4">
        <v>1.9</v>
      </c>
      <c r="D85" s="4">
        <v>0.28999999999999998</v>
      </c>
      <c r="E85" s="4" t="s">
        <v>4</v>
      </c>
      <c r="F85" s="4">
        <v>16.829999999999998</v>
      </c>
      <c r="G85" s="4">
        <v>0.47</v>
      </c>
      <c r="H85" s="4">
        <v>11.26</v>
      </c>
      <c r="I85" s="4">
        <v>0.71</v>
      </c>
      <c r="J85" s="4">
        <f t="shared" si="3"/>
        <v>1.18</v>
      </c>
      <c r="K85" s="6">
        <f t="shared" si="2"/>
        <v>-5.5699999999999985</v>
      </c>
      <c r="L85" s="6" t="s">
        <v>57</v>
      </c>
      <c r="M85" s="4"/>
      <c r="N85" s="4"/>
      <c r="O85" s="4"/>
      <c r="P85" s="4"/>
      <c r="Q85" s="4"/>
    </row>
    <row r="86" spans="1:17">
      <c r="A86" s="17">
        <v>51</v>
      </c>
      <c r="B86" s="1">
        <v>2</v>
      </c>
      <c r="C86" s="21">
        <v>1.93</v>
      </c>
      <c r="D86" s="21">
        <v>0.2</v>
      </c>
      <c r="E86" s="1" t="s">
        <v>50</v>
      </c>
      <c r="F86" s="1">
        <v>1.59</v>
      </c>
      <c r="G86" s="1">
        <v>0.28000000000000003</v>
      </c>
      <c r="H86" s="1">
        <v>1.93</v>
      </c>
      <c r="I86" s="1">
        <v>0.2</v>
      </c>
      <c r="J86" s="1">
        <f t="shared" si="3"/>
        <v>0.48000000000000004</v>
      </c>
      <c r="K86" s="17">
        <f t="shared" si="2"/>
        <v>0.33999999999999986</v>
      </c>
      <c r="L86" s="17"/>
      <c r="M86" s="2">
        <f>AVERAGE(K86:K91)</f>
        <v>-3.688333333333333</v>
      </c>
      <c r="N86" s="1">
        <v>-0.28000000000000003</v>
      </c>
      <c r="O86" s="1">
        <v>-14.95</v>
      </c>
      <c r="P86" s="1" t="s">
        <v>7</v>
      </c>
      <c r="Q86" s="1">
        <v>6</v>
      </c>
    </row>
    <row r="87" spans="1:17">
      <c r="A87" s="17">
        <v>51</v>
      </c>
      <c r="B87" s="1">
        <v>2</v>
      </c>
      <c r="C87" s="2">
        <v>1.93</v>
      </c>
      <c r="D87" s="2">
        <v>0.2</v>
      </c>
      <c r="E87" s="1">
        <v>104</v>
      </c>
      <c r="F87" s="2">
        <v>2.2000000000000002</v>
      </c>
      <c r="G87" s="2">
        <v>0.2</v>
      </c>
      <c r="H87" s="2">
        <v>1.65</v>
      </c>
      <c r="I87" s="2">
        <v>0.25</v>
      </c>
      <c r="J87" s="33">
        <f t="shared" si="3"/>
        <v>0.45</v>
      </c>
      <c r="K87" s="10">
        <f t="shared" si="2"/>
        <v>-0.55000000000000027</v>
      </c>
      <c r="L87" s="10" t="s">
        <v>57</v>
      </c>
    </row>
    <row r="88" spans="1:17">
      <c r="A88" s="17">
        <v>51</v>
      </c>
      <c r="B88" s="1">
        <v>2</v>
      </c>
      <c r="C88" s="2">
        <v>1.93</v>
      </c>
      <c r="D88" s="2">
        <v>0.2</v>
      </c>
      <c r="E88" s="1">
        <v>164</v>
      </c>
      <c r="F88" s="2">
        <v>3.43</v>
      </c>
      <c r="G88" s="2">
        <v>0.44</v>
      </c>
      <c r="H88" s="2">
        <v>1.9</v>
      </c>
      <c r="I88" s="2">
        <v>0.14000000000000001</v>
      </c>
      <c r="J88" s="1">
        <f t="shared" si="3"/>
        <v>0.58000000000000007</v>
      </c>
      <c r="K88" s="10">
        <f t="shared" si="2"/>
        <v>-1.5300000000000002</v>
      </c>
      <c r="L88" s="10" t="s">
        <v>57</v>
      </c>
    </row>
    <row r="89" spans="1:17">
      <c r="A89" s="17">
        <v>51</v>
      </c>
      <c r="B89" s="1">
        <v>2</v>
      </c>
      <c r="C89" s="1">
        <v>1.93</v>
      </c>
      <c r="D89" s="1">
        <v>0.2</v>
      </c>
      <c r="E89" s="1" t="s">
        <v>22</v>
      </c>
      <c r="F89" s="1">
        <v>2.82</v>
      </c>
      <c r="G89" s="1">
        <v>0.08</v>
      </c>
      <c r="H89" s="1">
        <v>2.54</v>
      </c>
      <c r="I89" s="1">
        <v>1.05</v>
      </c>
      <c r="J89" s="1">
        <f t="shared" si="3"/>
        <v>1.1300000000000001</v>
      </c>
      <c r="K89" s="17">
        <f t="shared" si="2"/>
        <v>-0.2799999999999998</v>
      </c>
      <c r="L89" s="17"/>
    </row>
    <row r="90" spans="1:17">
      <c r="A90" s="17">
        <v>51</v>
      </c>
      <c r="B90" s="1">
        <v>2</v>
      </c>
      <c r="C90" s="1">
        <v>1.93</v>
      </c>
      <c r="D90" s="1">
        <v>0.2</v>
      </c>
      <c r="E90" s="1" t="s">
        <v>23</v>
      </c>
      <c r="F90" s="1">
        <v>6.95</v>
      </c>
      <c r="G90" s="1">
        <v>0.56999999999999995</v>
      </c>
      <c r="H90" s="1">
        <v>1.79</v>
      </c>
      <c r="I90" s="1">
        <v>0.15</v>
      </c>
      <c r="J90" s="1">
        <f t="shared" si="3"/>
        <v>0.72</v>
      </c>
      <c r="K90" s="17">
        <f t="shared" si="2"/>
        <v>-5.16</v>
      </c>
      <c r="L90" s="17" t="s">
        <v>61</v>
      </c>
    </row>
    <row r="91" spans="1:17" s="5" customFormat="1">
      <c r="A91" s="6">
        <v>51</v>
      </c>
      <c r="B91" s="4">
        <v>2</v>
      </c>
      <c r="C91" s="4">
        <v>1.93</v>
      </c>
      <c r="D91" s="4">
        <v>0.2</v>
      </c>
      <c r="E91" s="4" t="s">
        <v>21</v>
      </c>
      <c r="F91" s="4">
        <v>16.829999999999998</v>
      </c>
      <c r="G91" s="4">
        <v>0.47</v>
      </c>
      <c r="H91" s="4">
        <v>1.88</v>
      </c>
      <c r="I91" s="4">
        <v>0.19</v>
      </c>
      <c r="J91" s="4">
        <f t="shared" si="3"/>
        <v>0.65999999999999992</v>
      </c>
      <c r="K91" s="6">
        <f>H91-F91</f>
        <v>-14.95</v>
      </c>
      <c r="L91" s="6" t="s">
        <v>61</v>
      </c>
      <c r="M91" s="4"/>
      <c r="N91" s="4"/>
      <c r="O91" s="4"/>
      <c r="P91" s="4"/>
      <c r="Q91" s="4"/>
    </row>
    <row r="92" spans="1:17" s="20" customFormat="1">
      <c r="A92" s="25">
        <v>268</v>
      </c>
      <c r="B92" s="19">
        <v>2</v>
      </c>
      <c r="J92" s="19">
        <f t="shared" si="3"/>
        <v>0</v>
      </c>
      <c r="K92" s="25">
        <f t="shared" ref="K92:K101" si="4">H92-F92</f>
        <v>0</v>
      </c>
      <c r="L92" s="25"/>
      <c r="M92" s="19"/>
      <c r="N92" s="19"/>
      <c r="O92" s="19"/>
      <c r="P92" s="19"/>
      <c r="Q92" s="19"/>
    </row>
    <row r="93" spans="1:17">
      <c r="A93" s="17">
        <v>40</v>
      </c>
      <c r="B93" s="1">
        <v>1</v>
      </c>
      <c r="C93" s="21">
        <v>2.08</v>
      </c>
      <c r="D93" s="21">
        <v>0.35</v>
      </c>
      <c r="E93" s="1" t="s">
        <v>50</v>
      </c>
      <c r="F93" s="1">
        <v>1.59</v>
      </c>
      <c r="G93" s="1">
        <v>0.28000000000000003</v>
      </c>
      <c r="H93" s="17">
        <v>2.08</v>
      </c>
      <c r="I93" s="17">
        <v>0.35</v>
      </c>
      <c r="J93" s="34">
        <f>I93+G93</f>
        <v>0.63</v>
      </c>
      <c r="K93" s="17">
        <f>H93-F93</f>
        <v>0.49</v>
      </c>
      <c r="L93" s="17"/>
      <c r="M93" s="2">
        <f>AVERAGE(K93:K95)</f>
        <v>-1.3900000000000003</v>
      </c>
      <c r="N93" s="1">
        <v>-1.3</v>
      </c>
      <c r="O93" s="1">
        <v>-3.36</v>
      </c>
      <c r="P93" s="1" t="s">
        <v>7</v>
      </c>
      <c r="Q93" s="1">
        <v>3</v>
      </c>
    </row>
    <row r="94" spans="1:17">
      <c r="A94" s="17">
        <v>40</v>
      </c>
      <c r="B94" s="1">
        <v>1</v>
      </c>
      <c r="C94" s="2">
        <v>2.08</v>
      </c>
      <c r="D94" s="2">
        <v>0.35</v>
      </c>
      <c r="E94" s="1">
        <v>164</v>
      </c>
      <c r="F94" s="2">
        <v>3.43</v>
      </c>
      <c r="G94" s="2">
        <v>0.44</v>
      </c>
      <c r="H94" s="2">
        <v>2.13</v>
      </c>
      <c r="I94" s="2">
        <v>0.44</v>
      </c>
      <c r="J94" s="21">
        <f t="shared" si="3"/>
        <v>0.88</v>
      </c>
      <c r="K94" s="10">
        <f t="shared" si="4"/>
        <v>-1.3000000000000003</v>
      </c>
      <c r="L94" s="10" t="s">
        <v>57</v>
      </c>
    </row>
    <row r="95" spans="1:17" s="5" customFormat="1">
      <c r="A95" s="6">
        <v>40</v>
      </c>
      <c r="B95" s="4">
        <v>1</v>
      </c>
      <c r="C95" s="4">
        <v>2.08</v>
      </c>
      <c r="D95" s="4">
        <v>0.35</v>
      </c>
      <c r="E95" s="4" t="s">
        <v>20</v>
      </c>
      <c r="F95" s="4">
        <v>8.42</v>
      </c>
      <c r="G95" s="4">
        <v>1.07</v>
      </c>
      <c r="H95" s="4">
        <v>5.0599999999999996</v>
      </c>
      <c r="I95" s="4">
        <v>1.31</v>
      </c>
      <c r="J95" s="4">
        <f t="shared" si="3"/>
        <v>2.38</v>
      </c>
      <c r="K95" s="6">
        <f t="shared" si="4"/>
        <v>-3.3600000000000003</v>
      </c>
      <c r="L95" s="6" t="s">
        <v>57</v>
      </c>
      <c r="M95" s="4"/>
      <c r="N95" s="4"/>
      <c r="O95" s="4"/>
      <c r="P95" s="4"/>
      <c r="Q95" s="4"/>
    </row>
    <row r="96" spans="1:17">
      <c r="A96" s="17">
        <v>39</v>
      </c>
      <c r="B96" s="1">
        <v>1</v>
      </c>
      <c r="C96" s="21">
        <v>2.09</v>
      </c>
      <c r="D96" s="21">
        <v>0.35</v>
      </c>
      <c r="E96" s="1" t="s">
        <v>50</v>
      </c>
      <c r="F96" s="1">
        <v>1.59</v>
      </c>
      <c r="G96" s="1">
        <v>0.28000000000000003</v>
      </c>
      <c r="H96" s="1">
        <v>2.09</v>
      </c>
      <c r="I96" s="1">
        <v>0.35</v>
      </c>
      <c r="J96" s="1">
        <f t="shared" si="3"/>
        <v>0.63</v>
      </c>
      <c r="K96" s="17">
        <f t="shared" si="4"/>
        <v>0.49999999999999978</v>
      </c>
      <c r="L96" s="17"/>
      <c r="M96" s="2">
        <f>AVERAGE(K96:K101)</f>
        <v>-0.55500000000000005</v>
      </c>
      <c r="N96" s="10">
        <v>0.27</v>
      </c>
      <c r="O96" s="10">
        <v>-2.4500000000000002</v>
      </c>
      <c r="P96" s="1" t="s">
        <v>8</v>
      </c>
      <c r="Q96" s="1">
        <v>6</v>
      </c>
    </row>
    <row r="97" spans="1:12">
      <c r="A97" s="17">
        <v>39</v>
      </c>
      <c r="B97" s="1">
        <v>1</v>
      </c>
      <c r="C97" s="2">
        <v>2.09</v>
      </c>
      <c r="D97" s="2">
        <v>0.35</v>
      </c>
      <c r="E97" s="1">
        <v>164</v>
      </c>
      <c r="F97" s="2">
        <v>3.43</v>
      </c>
      <c r="G97" s="2">
        <v>0.44</v>
      </c>
      <c r="H97" s="2">
        <v>3.7</v>
      </c>
      <c r="I97" s="2">
        <v>0.41</v>
      </c>
      <c r="J97" s="21">
        <f t="shared" si="3"/>
        <v>0.85</v>
      </c>
      <c r="K97" s="10">
        <f t="shared" si="4"/>
        <v>0.27</v>
      </c>
      <c r="L97" s="10"/>
    </row>
    <row r="98" spans="1:12">
      <c r="A98" s="17">
        <v>39</v>
      </c>
      <c r="B98" s="1">
        <v>1</v>
      </c>
      <c r="C98" s="2">
        <v>2.09</v>
      </c>
      <c r="D98" s="2">
        <v>0.35</v>
      </c>
      <c r="E98" s="1">
        <v>238</v>
      </c>
      <c r="F98" s="2">
        <v>9.61</v>
      </c>
      <c r="G98" s="2">
        <v>0.98</v>
      </c>
      <c r="H98" s="2">
        <v>7.76</v>
      </c>
      <c r="I98" s="2">
        <v>1.7</v>
      </c>
      <c r="J98" s="21">
        <f t="shared" si="3"/>
        <v>2.6799999999999997</v>
      </c>
      <c r="K98" s="10">
        <f t="shared" si="4"/>
        <v>-1.8499999999999996</v>
      </c>
      <c r="L98" s="10"/>
    </row>
    <row r="99" spans="1:12">
      <c r="A99" s="17">
        <v>39</v>
      </c>
      <c r="B99" s="1">
        <v>1</v>
      </c>
      <c r="C99" s="2">
        <v>2.09</v>
      </c>
      <c r="D99" s="2">
        <v>0.35</v>
      </c>
      <c r="E99" s="1">
        <v>240</v>
      </c>
      <c r="F99" s="2">
        <v>1.58</v>
      </c>
      <c r="G99" s="2">
        <v>0.4</v>
      </c>
      <c r="H99" s="2">
        <v>2.16</v>
      </c>
      <c r="I99" s="2">
        <v>0.34</v>
      </c>
      <c r="J99" s="21">
        <f t="shared" si="3"/>
        <v>0.74</v>
      </c>
      <c r="K99" s="10">
        <f t="shared" si="4"/>
        <v>0.58000000000000007</v>
      </c>
      <c r="L99" s="10"/>
    </row>
    <row r="100" spans="1:12">
      <c r="A100" s="17">
        <v>39</v>
      </c>
      <c r="B100" s="1">
        <v>1</v>
      </c>
      <c r="C100" s="1">
        <v>2.09</v>
      </c>
      <c r="D100" s="1">
        <v>0.35</v>
      </c>
      <c r="E100" s="1" t="s">
        <v>18</v>
      </c>
      <c r="F100" s="1">
        <v>9.48</v>
      </c>
      <c r="G100" s="1">
        <v>1.43</v>
      </c>
      <c r="H100" s="1">
        <v>9.1</v>
      </c>
      <c r="I100" s="1">
        <v>1.54</v>
      </c>
      <c r="J100" s="1">
        <f t="shared" si="3"/>
        <v>2.9699999999999998</v>
      </c>
      <c r="K100" s="17">
        <f t="shared" si="4"/>
        <v>-0.38000000000000078</v>
      </c>
      <c r="L100" s="17"/>
    </row>
    <row r="101" spans="1:12">
      <c r="A101" s="17">
        <v>39</v>
      </c>
      <c r="B101" s="1">
        <v>1</v>
      </c>
      <c r="C101" s="1">
        <v>2.09</v>
      </c>
      <c r="D101" s="1">
        <v>0.35</v>
      </c>
      <c r="E101" s="1" t="s">
        <v>19</v>
      </c>
      <c r="F101" s="1">
        <v>12.04</v>
      </c>
      <c r="G101" s="1">
        <v>1.39</v>
      </c>
      <c r="H101" s="1">
        <v>9.59</v>
      </c>
      <c r="I101" s="1">
        <v>0.39</v>
      </c>
      <c r="J101" s="1">
        <f t="shared" si="3"/>
        <v>1.7799999999999998</v>
      </c>
      <c r="K101" s="17">
        <f t="shared" si="4"/>
        <v>-2.4499999999999993</v>
      </c>
      <c r="L101" s="17" t="s">
        <v>62</v>
      </c>
    </row>
    <row r="102" spans="1:12">
      <c r="A102" s="17"/>
      <c r="B102" s="1"/>
      <c r="C102" s="1"/>
      <c r="D102" s="1"/>
      <c r="E102" s="1"/>
      <c r="F102" s="1"/>
    </row>
    <row r="103" spans="1:12">
      <c r="A103" s="26"/>
      <c r="B103" s="1"/>
      <c r="C103" s="1"/>
      <c r="D103" s="1"/>
      <c r="E103" s="1"/>
      <c r="F103" s="1"/>
    </row>
    <row r="104" spans="1:12">
      <c r="A104" s="26"/>
      <c r="B104" s="1"/>
      <c r="C104" s="1"/>
      <c r="D104" s="1"/>
      <c r="E104" s="1"/>
      <c r="F104" s="1"/>
    </row>
    <row r="105" spans="1:12">
      <c r="A105" s="17"/>
      <c r="B105" s="1"/>
      <c r="C105" s="1"/>
      <c r="D105" s="1"/>
      <c r="E105" s="1"/>
      <c r="F105" s="1"/>
    </row>
    <row r="106" spans="1:12">
      <c r="A106" s="17"/>
      <c r="B106" s="1"/>
      <c r="C106" s="1"/>
      <c r="D106" s="1"/>
      <c r="E106" s="1"/>
      <c r="F106" s="1"/>
    </row>
    <row r="107" spans="1:12">
      <c r="A107" s="17"/>
      <c r="B107" s="1"/>
      <c r="C107" s="1"/>
      <c r="D107" s="1"/>
      <c r="E107" s="1"/>
      <c r="F107" s="1"/>
    </row>
    <row r="108" spans="1:12">
      <c r="A108" s="17"/>
      <c r="B108" s="1"/>
      <c r="C108" s="1"/>
      <c r="D108" s="1"/>
      <c r="E108" s="1"/>
      <c r="F108" s="1"/>
    </row>
    <row r="109" spans="1:12">
      <c r="A109" s="17"/>
      <c r="B109" s="1"/>
      <c r="C109" s="1"/>
      <c r="D109" s="1"/>
      <c r="E109" s="1"/>
      <c r="F109" s="1"/>
    </row>
    <row r="110" spans="1:12">
      <c r="A110" s="17"/>
      <c r="B110" s="1"/>
      <c r="C110" s="1"/>
      <c r="D110" s="1"/>
      <c r="E110" s="1"/>
      <c r="F110" s="1"/>
    </row>
    <row r="111" spans="1:12">
      <c r="A111" s="17"/>
      <c r="B111" s="1"/>
      <c r="C111" s="1"/>
      <c r="D111" s="1"/>
      <c r="E111" s="1"/>
      <c r="F111" s="1"/>
    </row>
    <row r="112" spans="1:12">
      <c r="A112" s="17"/>
      <c r="B112" s="1"/>
      <c r="C112" s="1"/>
      <c r="D112" s="1"/>
      <c r="E112" s="1"/>
      <c r="F112" s="1"/>
    </row>
    <row r="113" spans="1:6">
      <c r="A113" s="17"/>
      <c r="B113" s="1"/>
      <c r="C113" s="1"/>
      <c r="D113" s="1"/>
      <c r="E113" s="1"/>
      <c r="F113" s="1"/>
    </row>
    <row r="114" spans="1:6">
      <c r="A114" s="17"/>
      <c r="B114" s="1"/>
      <c r="C114" s="1"/>
      <c r="D114" s="1"/>
      <c r="E114" s="1"/>
      <c r="F114" s="1"/>
    </row>
    <row r="115" spans="1:6">
      <c r="A115" s="17"/>
      <c r="B115" s="1"/>
      <c r="C115" s="1"/>
      <c r="D115" s="1"/>
      <c r="E115" s="1"/>
      <c r="F115" s="1"/>
    </row>
    <row r="116" spans="1:6">
      <c r="A116" s="17"/>
      <c r="B116" s="1"/>
      <c r="C116" s="1"/>
      <c r="D116" s="1"/>
      <c r="E116" s="1"/>
      <c r="F116" s="1"/>
    </row>
    <row r="117" spans="1:6">
      <c r="A117" s="17"/>
      <c r="B117" s="1"/>
      <c r="C117" s="1"/>
      <c r="D117" s="1"/>
      <c r="E117" s="1"/>
      <c r="F117" s="1"/>
    </row>
    <row r="118" spans="1:6">
      <c r="A118" s="17"/>
      <c r="B118" s="1"/>
      <c r="C118" s="1"/>
      <c r="D118" s="1"/>
      <c r="E118" s="1"/>
      <c r="F118" s="1"/>
    </row>
    <row r="119" spans="1:6">
      <c r="A119" s="17"/>
      <c r="B119" s="1"/>
      <c r="C119" s="1"/>
      <c r="D119" s="1"/>
      <c r="E119" s="1"/>
      <c r="F119" s="1"/>
    </row>
    <row r="120" spans="1:6">
      <c r="A120" s="17"/>
      <c r="B120" s="1"/>
      <c r="C120" s="1"/>
      <c r="D120" s="1"/>
      <c r="E120" s="1"/>
      <c r="F120" s="1"/>
    </row>
    <row r="121" spans="1:6">
      <c r="A121" s="17"/>
      <c r="B121" s="1"/>
      <c r="C121" s="1"/>
      <c r="D121" s="1"/>
      <c r="E121" s="1"/>
      <c r="F121" s="1"/>
    </row>
    <row r="122" spans="1:6">
      <c r="A122" s="17"/>
      <c r="B122" s="1"/>
      <c r="C122" s="1"/>
      <c r="D122" s="1"/>
      <c r="E122" s="1"/>
      <c r="F122" s="1"/>
    </row>
    <row r="123" spans="1:6">
      <c r="A123" s="17"/>
      <c r="B123" s="1"/>
      <c r="C123" s="1"/>
      <c r="D123" s="1"/>
      <c r="E123" s="1"/>
      <c r="F123" s="1"/>
    </row>
    <row r="124" spans="1:6">
      <c r="A124" s="17"/>
      <c r="B124" s="1"/>
      <c r="C124" s="1"/>
      <c r="D124" s="1"/>
      <c r="E124" s="1"/>
      <c r="F124" s="1"/>
    </row>
    <row r="125" spans="1:6">
      <c r="A125" s="17"/>
      <c r="B125" s="1"/>
      <c r="C125" s="1"/>
      <c r="D125" s="1"/>
      <c r="E125" s="1"/>
      <c r="F125" s="1"/>
    </row>
    <row r="126" spans="1:6">
      <c r="A126" s="17"/>
      <c r="B126" s="1"/>
      <c r="C126" s="1"/>
      <c r="D126" s="1"/>
      <c r="E126" s="1"/>
      <c r="F126" s="1"/>
    </row>
    <row r="127" spans="1:6">
      <c r="A127" s="17"/>
      <c r="B127" s="1"/>
      <c r="C127" s="1"/>
      <c r="D127" s="1"/>
      <c r="E127" s="1"/>
      <c r="F127" s="1"/>
    </row>
    <row r="128" spans="1:6">
      <c r="A128" s="17"/>
      <c r="B128" s="1"/>
      <c r="C128" s="1"/>
      <c r="D128" s="1"/>
      <c r="E128" s="1"/>
      <c r="F128" s="1"/>
    </row>
    <row r="129" spans="1:6">
      <c r="A129" s="17"/>
      <c r="B129" s="1"/>
      <c r="C129" s="1"/>
      <c r="D129" s="1"/>
      <c r="E129" s="1"/>
      <c r="F129" s="1"/>
    </row>
    <row r="130" spans="1:6">
      <c r="A130" s="17"/>
      <c r="B130" s="1"/>
      <c r="C130" s="1"/>
      <c r="D130" s="1"/>
      <c r="E130" s="1"/>
      <c r="F130" s="1"/>
    </row>
    <row r="131" spans="1:6">
      <c r="A131" s="17"/>
      <c r="B131" s="1"/>
      <c r="C131" s="1"/>
      <c r="D131" s="1"/>
      <c r="E131" s="1"/>
      <c r="F131" s="1"/>
    </row>
    <row r="132" spans="1:6">
      <c r="A132" s="17"/>
      <c r="B132" s="1"/>
      <c r="C132" s="1"/>
      <c r="D132" s="1"/>
      <c r="E132" s="1"/>
      <c r="F132" s="1"/>
    </row>
    <row r="133" spans="1:6">
      <c r="A133" s="17"/>
      <c r="B133" s="1"/>
      <c r="C133" s="1"/>
      <c r="D133" s="1"/>
      <c r="E133" s="1"/>
      <c r="F133" s="1"/>
    </row>
    <row r="134" spans="1:6">
      <c r="A134" s="17"/>
      <c r="B134" s="1"/>
      <c r="C134" s="1"/>
      <c r="D134" s="1"/>
      <c r="E134" s="1"/>
      <c r="F134" s="1"/>
    </row>
    <row r="135" spans="1:6">
      <c r="A135" s="17"/>
      <c r="B135" s="1"/>
      <c r="C135" s="1"/>
      <c r="D135" s="1"/>
      <c r="E135" s="1"/>
      <c r="F135" s="1"/>
    </row>
    <row r="136" spans="1:6">
      <c r="A136" s="17"/>
      <c r="B136" s="1"/>
      <c r="C136" s="1"/>
      <c r="D136" s="1"/>
      <c r="E136" s="1"/>
      <c r="F136" s="1"/>
    </row>
    <row r="137" spans="1:6">
      <c r="A137" s="17"/>
      <c r="B137" s="1"/>
      <c r="C137" s="1"/>
      <c r="D137" s="1"/>
      <c r="E137" s="1"/>
      <c r="F137" s="1"/>
    </row>
    <row r="138" spans="1:6">
      <c r="A138" s="17"/>
      <c r="B138" s="1"/>
      <c r="C138" s="1"/>
      <c r="D138" s="1"/>
      <c r="E138" s="1"/>
      <c r="F138" s="1"/>
    </row>
    <row r="139" spans="1:6">
      <c r="A139" s="17"/>
      <c r="B139" s="1"/>
      <c r="C139" s="1"/>
      <c r="D139" s="1"/>
      <c r="E139" s="1"/>
      <c r="F139" s="1"/>
    </row>
    <row r="140" spans="1:6">
      <c r="A140" s="17"/>
      <c r="B140" s="1"/>
      <c r="C140" s="1"/>
      <c r="D140" s="1"/>
      <c r="E140" s="1"/>
      <c r="F140" s="1"/>
    </row>
    <row r="141" spans="1:6">
      <c r="A141" s="17"/>
      <c r="B141" s="1"/>
      <c r="C141" s="1"/>
      <c r="D141" s="1"/>
      <c r="E141" s="1"/>
      <c r="F141" s="1"/>
    </row>
    <row r="142" spans="1:6">
      <c r="A142" s="17"/>
      <c r="B142" s="1"/>
      <c r="C142" s="1"/>
      <c r="D142" s="1"/>
      <c r="E142" s="1"/>
      <c r="F142" s="1"/>
    </row>
    <row r="143" spans="1:6">
      <c r="A143" s="17"/>
      <c r="B143" s="1"/>
      <c r="C143" s="1"/>
      <c r="D143" s="1"/>
      <c r="E143" s="1"/>
      <c r="F143" s="1"/>
    </row>
    <row r="144" spans="1:6">
      <c r="A144" s="17"/>
      <c r="B144" s="1"/>
      <c r="C144" s="1"/>
      <c r="D144" s="1"/>
      <c r="E144" s="1"/>
      <c r="F144" s="1"/>
    </row>
    <row r="145" spans="1:6">
      <c r="A145" s="17"/>
      <c r="B145" s="1"/>
      <c r="C145" s="1"/>
      <c r="D145" s="1"/>
      <c r="E145" s="1"/>
      <c r="F145" s="1"/>
    </row>
    <row r="146" spans="1:6">
      <c r="A146" s="17"/>
      <c r="B146" s="1"/>
      <c r="C146" s="1"/>
      <c r="D146" s="1"/>
      <c r="E146" s="1"/>
      <c r="F146" s="1"/>
    </row>
    <row r="147" spans="1:6">
      <c r="A147" s="17"/>
      <c r="B147" s="1"/>
      <c r="C147" s="1"/>
      <c r="D147" s="1"/>
      <c r="E147" s="1"/>
      <c r="F147" s="1"/>
    </row>
    <row r="148" spans="1:6">
      <c r="A148" s="17"/>
      <c r="B148" s="1"/>
      <c r="C148" s="1"/>
      <c r="D148" s="1"/>
      <c r="E148" s="1"/>
      <c r="F148" s="1"/>
    </row>
    <row r="149" spans="1:6">
      <c r="A149" s="17"/>
      <c r="B149" s="1"/>
      <c r="C149" s="1"/>
      <c r="D149" s="1"/>
      <c r="E149" s="1"/>
      <c r="F149" s="1"/>
    </row>
    <row r="150" spans="1:6">
      <c r="A150" s="17"/>
      <c r="B150" s="1"/>
      <c r="C150" s="1"/>
      <c r="D150" s="1"/>
      <c r="E150" s="1"/>
      <c r="F150" s="1"/>
    </row>
    <row r="151" spans="1:6">
      <c r="A151" s="17"/>
      <c r="B151" s="1"/>
      <c r="C151" s="1"/>
      <c r="D151" s="1"/>
      <c r="E151" s="1"/>
      <c r="F151" s="1"/>
    </row>
    <row r="152" spans="1:6">
      <c r="A152" s="17"/>
      <c r="B152" s="1"/>
      <c r="C152" s="1"/>
      <c r="D152" s="1"/>
      <c r="E152" s="1"/>
      <c r="F152" s="1"/>
    </row>
    <row r="153" spans="1:6">
      <c r="A153" s="17"/>
      <c r="B153" s="1"/>
      <c r="C153" s="1"/>
      <c r="D153" s="1"/>
      <c r="E153" s="1"/>
      <c r="F153" s="1"/>
    </row>
    <row r="154" spans="1:6">
      <c r="A154" s="17"/>
      <c r="B154" s="1"/>
      <c r="C154" s="1"/>
      <c r="D154" s="1"/>
      <c r="E154" s="1"/>
      <c r="F154" s="1"/>
    </row>
    <row r="155" spans="1:6">
      <c r="A155" s="17"/>
      <c r="B155" s="1"/>
      <c r="C155" s="1"/>
      <c r="D155" s="1"/>
      <c r="E155" s="1"/>
      <c r="F155" s="1"/>
    </row>
    <row r="156" spans="1:6">
      <c r="A156" s="17"/>
      <c r="B156" s="1"/>
      <c r="C156" s="1"/>
      <c r="D156" s="1"/>
      <c r="E156" s="1"/>
      <c r="F156" s="1"/>
    </row>
    <row r="157" spans="1:6">
      <c r="A157" s="17"/>
      <c r="B157" s="1"/>
      <c r="C157" s="1"/>
      <c r="D157" s="1"/>
      <c r="E157" s="1"/>
      <c r="F157" s="1"/>
    </row>
    <row r="158" spans="1:6">
      <c r="A158" s="17"/>
      <c r="B158" s="1"/>
      <c r="C158" s="1"/>
      <c r="D158" s="1"/>
      <c r="E158" s="1"/>
      <c r="F158" s="1"/>
    </row>
    <row r="159" spans="1:6">
      <c r="A159" s="17"/>
      <c r="B159" s="1"/>
      <c r="C159" s="1"/>
      <c r="D159" s="1"/>
      <c r="E159" s="1"/>
      <c r="F159" s="1"/>
    </row>
    <row r="160" spans="1:6">
      <c r="A160" s="17"/>
      <c r="B160" s="1"/>
      <c r="C160" s="1"/>
      <c r="D160" s="1"/>
      <c r="E160" s="1"/>
      <c r="F160" s="1"/>
    </row>
    <row r="161" spans="1:6">
      <c r="A161" s="17"/>
      <c r="B161" s="1"/>
      <c r="C161" s="1"/>
      <c r="D161" s="1"/>
      <c r="E161" s="1"/>
      <c r="F161" s="1"/>
    </row>
    <row r="162" spans="1:6">
      <c r="A162" s="17"/>
      <c r="B162" s="1"/>
      <c r="C162" s="1"/>
      <c r="D162" s="1"/>
      <c r="E162" s="1"/>
      <c r="F162" s="1"/>
    </row>
    <row r="163" spans="1:6">
      <c r="A163" s="17"/>
      <c r="B163" s="1"/>
      <c r="C163" s="1"/>
      <c r="D163" s="1"/>
      <c r="E163" s="1"/>
      <c r="F163" s="1"/>
    </row>
    <row r="164" spans="1:6">
      <c r="A164" s="17"/>
      <c r="B164" s="1"/>
      <c r="C164" s="1"/>
      <c r="D164" s="1"/>
      <c r="E164" s="1"/>
      <c r="F164" s="1"/>
    </row>
    <row r="165" spans="1:6">
      <c r="A165" s="17"/>
      <c r="B165" s="1"/>
      <c r="C165" s="1"/>
      <c r="D165" s="1"/>
      <c r="E165" s="1"/>
      <c r="F165" s="1"/>
    </row>
    <row r="166" spans="1:6">
      <c r="A166" s="17"/>
      <c r="B166" s="1"/>
      <c r="C166" s="1"/>
      <c r="D166" s="1"/>
      <c r="E166" s="1"/>
      <c r="F166" s="1"/>
    </row>
    <row r="167" spans="1:6">
      <c r="A167" s="17"/>
      <c r="B167" s="1"/>
      <c r="C167" s="1"/>
      <c r="D167" s="1"/>
      <c r="E167" s="1"/>
      <c r="F167" s="1"/>
    </row>
    <row r="168" spans="1:6">
      <c r="A168" s="17"/>
      <c r="B168" s="1"/>
      <c r="C168" s="1"/>
      <c r="D168" s="1"/>
      <c r="E168" s="1"/>
      <c r="F168" s="1"/>
    </row>
    <row r="169" spans="1:6">
      <c r="A169" s="17"/>
      <c r="B169" s="1"/>
      <c r="C169" s="1"/>
      <c r="D169" s="1"/>
      <c r="E169" s="1"/>
      <c r="F169" s="1"/>
    </row>
    <row r="170" spans="1:6">
      <c r="A170" s="17"/>
      <c r="B170" s="1"/>
      <c r="C170" s="1"/>
      <c r="D170" s="1"/>
      <c r="E170" s="1"/>
      <c r="F170" s="1"/>
    </row>
  </sheetData>
  <sortState ref="A29:P102">
    <sortCondition descending="1" ref="B30:B102"/>
  </sortState>
  <phoneticPr fontId="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Santa 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Camps</dc:creator>
  <cp:lastModifiedBy>Violeta Beleva Guthrie</cp:lastModifiedBy>
  <dcterms:created xsi:type="dcterms:W3CDTF">2010-12-24T08:36:18Z</dcterms:created>
  <dcterms:modified xsi:type="dcterms:W3CDTF">2011-08-05T09:17:09Z</dcterms:modified>
</cp:coreProperties>
</file>