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JTM_AM/"/>
    </mc:Choice>
  </mc:AlternateContent>
  <xr:revisionPtr revIDLastSave="0" documentId="13_ncr:1_{099D145C-E356-5E49-A9F8-6246F511C890}" xr6:coauthVersionLast="36" xr6:coauthVersionMax="36" xr10:uidLastSave="{00000000-0000-0000-0000-000000000000}"/>
  <bookViews>
    <workbookView xWindow="0" yWindow="460" windowWidth="25600" windowHeight="28340" xr2:uid="{6D242854-9E03-DE40-973D-01962E208EAD}"/>
  </bookViews>
  <sheets>
    <sheet name="Sheet1" sheetId="1" r:id="rId1"/>
  </sheets>
  <definedNames>
    <definedName name="_xlnm._FilterDatabase" localSheetId="0" hidden="1">Sheet1!$A$1:$A$16385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/>
  <c r="L4" i="1"/>
  <c r="AZ99" i="1"/>
  <c r="AY99" i="1"/>
  <c r="AX99" i="1"/>
  <c r="AZ98" i="1"/>
  <c r="AY98" i="1"/>
  <c r="AX98" i="1"/>
  <c r="AZ97" i="1"/>
  <c r="AY97" i="1"/>
  <c r="AX97" i="1"/>
  <c r="AZ96" i="1"/>
  <c r="AY96" i="1"/>
  <c r="AX96" i="1"/>
  <c r="AZ95" i="1"/>
  <c r="AY95" i="1"/>
  <c r="AX95" i="1"/>
  <c r="AZ94" i="1"/>
  <c r="AY94" i="1"/>
  <c r="AX94" i="1"/>
  <c r="AZ93" i="1"/>
  <c r="AY93" i="1"/>
  <c r="AX93" i="1"/>
  <c r="AZ92" i="1"/>
  <c r="AY92" i="1"/>
  <c r="AX92" i="1"/>
  <c r="AZ91" i="1"/>
  <c r="AY91" i="1"/>
  <c r="AX91" i="1"/>
  <c r="AZ90" i="1"/>
  <c r="AY90" i="1"/>
  <c r="AX90" i="1"/>
  <c r="AZ89" i="1"/>
  <c r="AY89" i="1"/>
  <c r="AX89" i="1"/>
  <c r="AZ88" i="1"/>
  <c r="AY88" i="1"/>
  <c r="AX88" i="1"/>
  <c r="AZ87" i="1"/>
  <c r="AY87" i="1"/>
  <c r="AX87" i="1"/>
  <c r="AZ86" i="1"/>
  <c r="AY86" i="1"/>
  <c r="AX86" i="1"/>
  <c r="AZ85" i="1"/>
  <c r="AY85" i="1"/>
  <c r="AX85" i="1"/>
  <c r="AZ84" i="1"/>
  <c r="AY84" i="1"/>
  <c r="AX84" i="1"/>
  <c r="AZ83" i="1"/>
  <c r="AY83" i="1"/>
  <c r="AX83" i="1"/>
  <c r="AZ82" i="1"/>
  <c r="AY82" i="1"/>
  <c r="AX82" i="1"/>
  <c r="AZ81" i="1"/>
  <c r="AY81" i="1"/>
  <c r="AX81" i="1"/>
  <c r="AZ80" i="1"/>
  <c r="AY80" i="1"/>
  <c r="AX80" i="1"/>
  <c r="AZ79" i="1"/>
  <c r="AY79" i="1"/>
  <c r="AX79" i="1"/>
  <c r="AZ78" i="1"/>
  <c r="AY78" i="1"/>
  <c r="AX78" i="1"/>
  <c r="AZ77" i="1"/>
  <c r="AY77" i="1"/>
  <c r="AX77" i="1"/>
  <c r="AZ76" i="1"/>
  <c r="AY76" i="1"/>
  <c r="AX76" i="1"/>
  <c r="AZ75" i="1"/>
  <c r="AY75" i="1"/>
  <c r="AX75" i="1"/>
  <c r="AZ74" i="1"/>
  <c r="AY74" i="1"/>
  <c r="AX74" i="1"/>
  <c r="AZ73" i="1"/>
  <c r="AY73" i="1"/>
  <c r="AX73" i="1"/>
  <c r="AZ72" i="1"/>
  <c r="AY72" i="1"/>
  <c r="AX72" i="1"/>
  <c r="AZ71" i="1"/>
  <c r="AY71" i="1"/>
  <c r="AX71" i="1"/>
  <c r="AZ70" i="1"/>
  <c r="AY70" i="1"/>
  <c r="AX70" i="1"/>
  <c r="AZ69" i="1"/>
  <c r="AY69" i="1"/>
  <c r="AX69" i="1"/>
  <c r="AZ68" i="1"/>
  <c r="AY68" i="1"/>
  <c r="AX68" i="1"/>
  <c r="AZ67" i="1"/>
  <c r="AY67" i="1"/>
  <c r="AX67" i="1"/>
  <c r="AZ66" i="1"/>
  <c r="AY66" i="1"/>
  <c r="AX66" i="1"/>
  <c r="AZ65" i="1"/>
  <c r="AY65" i="1"/>
  <c r="AX65" i="1"/>
  <c r="AZ64" i="1"/>
  <c r="AY64" i="1"/>
  <c r="AX64" i="1"/>
  <c r="AZ63" i="1"/>
  <c r="AY63" i="1"/>
  <c r="AX63" i="1"/>
  <c r="AZ62" i="1"/>
  <c r="AY62" i="1"/>
  <c r="AX62" i="1"/>
  <c r="AZ61" i="1"/>
  <c r="AY61" i="1"/>
  <c r="AX61" i="1"/>
  <c r="AZ60" i="1"/>
  <c r="AY60" i="1"/>
  <c r="AX60" i="1"/>
  <c r="AZ59" i="1"/>
  <c r="AY59" i="1"/>
  <c r="AX59" i="1"/>
  <c r="AZ58" i="1"/>
  <c r="AY58" i="1"/>
  <c r="AX58" i="1"/>
  <c r="AZ57" i="1"/>
  <c r="AY57" i="1"/>
  <c r="AX57" i="1"/>
  <c r="AZ56" i="1"/>
  <c r="AY56" i="1"/>
  <c r="AX56" i="1"/>
  <c r="AZ55" i="1"/>
  <c r="AY55" i="1"/>
  <c r="AX55" i="1"/>
  <c r="AZ54" i="1"/>
  <c r="AY54" i="1"/>
  <c r="AX54" i="1"/>
  <c r="AZ53" i="1"/>
  <c r="AY53" i="1"/>
  <c r="AX53" i="1"/>
  <c r="AZ52" i="1"/>
  <c r="AY52" i="1"/>
  <c r="AX52" i="1"/>
  <c r="AZ51" i="1"/>
  <c r="AY51" i="1"/>
  <c r="AX51" i="1"/>
  <c r="AZ50" i="1"/>
  <c r="AY50" i="1"/>
  <c r="AX50" i="1"/>
  <c r="AZ49" i="1"/>
  <c r="AY49" i="1"/>
  <c r="AX49" i="1"/>
  <c r="AZ48" i="1"/>
  <c r="AY48" i="1"/>
  <c r="AX48" i="1"/>
  <c r="AZ47" i="1"/>
  <c r="AY47" i="1"/>
  <c r="AX47" i="1"/>
  <c r="AZ46" i="1"/>
  <c r="AY46" i="1"/>
  <c r="AX46" i="1"/>
  <c r="AZ45" i="1"/>
  <c r="AY45" i="1"/>
  <c r="AX45" i="1"/>
  <c r="AZ44" i="1"/>
  <c r="AY44" i="1"/>
  <c r="AX44" i="1"/>
  <c r="AZ43" i="1"/>
  <c r="AY43" i="1"/>
  <c r="AX43" i="1"/>
  <c r="AZ42" i="1"/>
  <c r="AY42" i="1"/>
  <c r="AX42" i="1"/>
  <c r="AZ41" i="1"/>
  <c r="AY41" i="1"/>
  <c r="AX41" i="1"/>
  <c r="AZ40" i="1"/>
  <c r="AY40" i="1"/>
  <c r="AX40" i="1"/>
  <c r="AZ39" i="1"/>
  <c r="AY39" i="1"/>
  <c r="AX39" i="1"/>
  <c r="AZ38" i="1"/>
  <c r="AY38" i="1"/>
  <c r="AX38" i="1"/>
  <c r="AZ37" i="1"/>
  <c r="AY37" i="1"/>
  <c r="AX37" i="1"/>
  <c r="AZ36" i="1"/>
  <c r="AY36" i="1"/>
  <c r="AX36" i="1"/>
  <c r="AZ35" i="1"/>
  <c r="AY35" i="1"/>
  <c r="AX35" i="1"/>
  <c r="AZ34" i="1"/>
  <c r="AY34" i="1"/>
  <c r="AX34" i="1"/>
  <c r="AZ33" i="1"/>
  <c r="AY33" i="1"/>
  <c r="AX33" i="1"/>
  <c r="AZ32" i="1"/>
  <c r="AY32" i="1"/>
  <c r="AX32" i="1"/>
  <c r="AZ31" i="1"/>
  <c r="AY31" i="1"/>
  <c r="AX31" i="1"/>
  <c r="AZ30" i="1"/>
  <c r="AY30" i="1"/>
  <c r="AX30" i="1"/>
  <c r="AZ29" i="1"/>
  <c r="AY29" i="1"/>
  <c r="AX29" i="1"/>
  <c r="AZ28" i="1"/>
  <c r="AY28" i="1"/>
  <c r="AX28" i="1"/>
  <c r="AZ27" i="1"/>
  <c r="AY27" i="1"/>
  <c r="AX27" i="1"/>
  <c r="AZ26" i="1"/>
  <c r="AY26" i="1"/>
  <c r="AX26" i="1"/>
  <c r="AZ25" i="1"/>
  <c r="AY25" i="1"/>
  <c r="AX25" i="1"/>
  <c r="AZ24" i="1"/>
  <c r="AY24" i="1"/>
  <c r="AX24" i="1"/>
  <c r="AZ23" i="1"/>
  <c r="AY23" i="1"/>
  <c r="AX23" i="1"/>
  <c r="AZ22" i="1"/>
  <c r="AY22" i="1"/>
  <c r="AX22" i="1"/>
  <c r="AZ21" i="1"/>
  <c r="AY21" i="1"/>
  <c r="AX21" i="1"/>
  <c r="AZ20" i="1"/>
  <c r="AY20" i="1"/>
  <c r="AX20" i="1"/>
  <c r="AZ19" i="1"/>
  <c r="AY19" i="1"/>
  <c r="AX19" i="1"/>
  <c r="AZ18" i="1"/>
  <c r="AY18" i="1"/>
  <c r="AX18" i="1"/>
  <c r="AZ17" i="1"/>
  <c r="AY17" i="1"/>
  <c r="AX17" i="1"/>
  <c r="AZ16" i="1"/>
  <c r="AY16" i="1"/>
  <c r="AX16" i="1"/>
  <c r="AZ15" i="1"/>
  <c r="AY15" i="1"/>
  <c r="AX15" i="1"/>
  <c r="AZ14" i="1"/>
  <c r="AY14" i="1"/>
  <c r="AX14" i="1"/>
  <c r="AZ13" i="1"/>
  <c r="AY13" i="1"/>
  <c r="AX13" i="1"/>
  <c r="AZ12" i="1"/>
  <c r="AY12" i="1"/>
  <c r="AX12" i="1"/>
  <c r="AZ11" i="1"/>
  <c r="AY11" i="1"/>
  <c r="AX11" i="1"/>
  <c r="AZ10" i="1"/>
  <c r="AY10" i="1"/>
  <c r="AX10" i="1"/>
  <c r="AZ9" i="1"/>
  <c r="AY9" i="1"/>
  <c r="AX9" i="1"/>
  <c r="AZ8" i="1"/>
  <c r="AY8" i="1"/>
  <c r="AX8" i="1"/>
  <c r="AZ7" i="1"/>
  <c r="AY7" i="1"/>
  <c r="AX7" i="1"/>
  <c r="AZ6" i="1"/>
  <c r="AY6" i="1"/>
  <c r="AX6" i="1"/>
  <c r="AZ5" i="1"/>
  <c r="AY5" i="1"/>
  <c r="AX5" i="1"/>
  <c r="AZ4" i="1"/>
  <c r="AY4" i="1"/>
  <c r="AX4" i="1"/>
  <c r="AG99" i="1"/>
  <c r="AF99" i="1"/>
  <c r="AE99" i="1"/>
  <c r="AG98" i="1"/>
  <c r="AF98" i="1"/>
  <c r="AE98" i="1"/>
  <c r="AG97" i="1"/>
  <c r="AF97" i="1"/>
  <c r="AE97" i="1"/>
  <c r="AG96" i="1"/>
  <c r="AF96" i="1"/>
  <c r="AE96" i="1"/>
  <c r="AG95" i="1"/>
  <c r="AF95" i="1"/>
  <c r="AE95" i="1"/>
  <c r="AG94" i="1"/>
  <c r="AF94" i="1"/>
  <c r="AE94" i="1"/>
  <c r="AG93" i="1"/>
  <c r="AF93" i="1"/>
  <c r="AE93" i="1"/>
  <c r="AG92" i="1"/>
  <c r="AF92" i="1"/>
  <c r="AE92" i="1"/>
  <c r="AG91" i="1"/>
  <c r="AF91" i="1"/>
  <c r="AE91" i="1"/>
  <c r="AG90" i="1"/>
  <c r="AF90" i="1"/>
  <c r="AE90" i="1"/>
  <c r="AG89" i="1"/>
  <c r="AF89" i="1"/>
  <c r="AE89" i="1"/>
  <c r="AG88" i="1"/>
  <c r="AF88" i="1"/>
  <c r="AE88" i="1"/>
  <c r="AG87" i="1"/>
  <c r="AF87" i="1"/>
  <c r="AE87" i="1"/>
  <c r="AG86" i="1"/>
  <c r="AF86" i="1"/>
  <c r="AE86" i="1"/>
  <c r="AG85" i="1"/>
  <c r="AF85" i="1"/>
  <c r="AE85" i="1"/>
  <c r="AG84" i="1"/>
  <c r="AF84" i="1"/>
  <c r="AE84" i="1"/>
  <c r="AG83" i="1"/>
  <c r="AF83" i="1"/>
  <c r="AE83" i="1"/>
  <c r="AG82" i="1"/>
  <c r="AF82" i="1"/>
  <c r="AE82" i="1"/>
  <c r="AG81" i="1"/>
  <c r="AF81" i="1"/>
  <c r="AE81" i="1"/>
  <c r="AG80" i="1"/>
  <c r="AF80" i="1"/>
  <c r="AE80" i="1"/>
  <c r="AG79" i="1"/>
  <c r="AF79" i="1"/>
  <c r="AE79" i="1"/>
  <c r="AG78" i="1"/>
  <c r="AF78" i="1"/>
  <c r="AE78" i="1"/>
  <c r="AG77" i="1"/>
  <c r="AF77" i="1"/>
  <c r="AE77" i="1"/>
  <c r="AG76" i="1"/>
  <c r="AF76" i="1"/>
  <c r="AE76" i="1"/>
  <c r="AG75" i="1"/>
  <c r="AF75" i="1"/>
  <c r="AE75" i="1"/>
  <c r="AG74" i="1"/>
  <c r="AF74" i="1"/>
  <c r="AE74" i="1"/>
  <c r="AG73" i="1"/>
  <c r="AF73" i="1"/>
  <c r="AE73" i="1"/>
  <c r="AG72" i="1"/>
  <c r="AF72" i="1"/>
  <c r="AE72" i="1"/>
  <c r="AG71" i="1"/>
  <c r="AF71" i="1"/>
  <c r="AE71" i="1"/>
  <c r="AG70" i="1"/>
  <c r="AF70" i="1"/>
  <c r="AE70" i="1"/>
  <c r="AG69" i="1"/>
  <c r="AF69" i="1"/>
  <c r="AE69" i="1"/>
  <c r="AG68" i="1"/>
  <c r="AF68" i="1"/>
  <c r="AE68" i="1"/>
  <c r="AG67" i="1"/>
  <c r="AF67" i="1"/>
  <c r="AE67" i="1"/>
  <c r="AG66" i="1"/>
  <c r="AF66" i="1"/>
  <c r="AE66" i="1"/>
  <c r="AG65" i="1"/>
  <c r="AF65" i="1"/>
  <c r="AE65" i="1"/>
  <c r="AG64" i="1"/>
  <c r="AF64" i="1"/>
  <c r="AE64" i="1"/>
  <c r="AG63" i="1"/>
  <c r="AF63" i="1"/>
  <c r="AE63" i="1"/>
  <c r="AG62" i="1"/>
  <c r="AF62" i="1"/>
  <c r="AE62" i="1"/>
  <c r="AG61" i="1"/>
  <c r="AF61" i="1"/>
  <c r="AE61" i="1"/>
  <c r="AG60" i="1"/>
  <c r="AF60" i="1"/>
  <c r="AE60" i="1"/>
  <c r="AG59" i="1"/>
  <c r="AF59" i="1"/>
  <c r="AE59" i="1"/>
  <c r="AG58" i="1"/>
  <c r="AF58" i="1"/>
  <c r="AE58" i="1"/>
  <c r="AG57" i="1"/>
  <c r="AF57" i="1"/>
  <c r="AE57" i="1"/>
  <c r="AG56" i="1"/>
  <c r="AF56" i="1"/>
  <c r="AE56" i="1"/>
  <c r="AG55" i="1"/>
  <c r="AF55" i="1"/>
  <c r="AE55" i="1"/>
  <c r="AG54" i="1"/>
  <c r="AF54" i="1"/>
  <c r="AE54" i="1"/>
  <c r="AG53" i="1"/>
  <c r="AF53" i="1"/>
  <c r="AE53" i="1"/>
  <c r="AG52" i="1"/>
  <c r="AF52" i="1"/>
  <c r="AE52" i="1"/>
  <c r="AG51" i="1"/>
  <c r="AF51" i="1"/>
  <c r="AE51" i="1"/>
  <c r="AG50" i="1"/>
  <c r="AF50" i="1"/>
  <c r="AE50" i="1"/>
  <c r="AG49" i="1"/>
  <c r="AF49" i="1"/>
  <c r="AE49" i="1"/>
  <c r="AG48" i="1"/>
  <c r="AF48" i="1"/>
  <c r="AE48" i="1"/>
  <c r="AG47" i="1"/>
  <c r="AF47" i="1"/>
  <c r="AE47" i="1"/>
  <c r="AG46" i="1"/>
  <c r="AF46" i="1"/>
  <c r="AE46" i="1"/>
  <c r="AG45" i="1"/>
  <c r="AF45" i="1"/>
  <c r="AE45" i="1"/>
  <c r="AG44" i="1"/>
  <c r="AF44" i="1"/>
  <c r="AE44" i="1"/>
  <c r="AG43" i="1"/>
  <c r="AF43" i="1"/>
  <c r="AE43" i="1"/>
  <c r="AG42" i="1"/>
  <c r="AF42" i="1"/>
  <c r="AE42" i="1"/>
  <c r="AG41" i="1"/>
  <c r="AF41" i="1"/>
  <c r="AE41" i="1"/>
  <c r="AG40" i="1"/>
  <c r="AF40" i="1"/>
  <c r="AE40" i="1"/>
  <c r="AG39" i="1"/>
  <c r="AF39" i="1"/>
  <c r="AE39" i="1"/>
  <c r="AG38" i="1"/>
  <c r="AF38" i="1"/>
  <c r="AE38" i="1"/>
  <c r="AG37" i="1"/>
  <c r="AF37" i="1"/>
  <c r="AE37" i="1"/>
  <c r="AG36" i="1"/>
  <c r="AF36" i="1"/>
  <c r="AE36" i="1"/>
  <c r="AG35" i="1"/>
  <c r="AF35" i="1"/>
  <c r="AE35" i="1"/>
  <c r="AG34" i="1"/>
  <c r="AF34" i="1"/>
  <c r="AE34" i="1"/>
  <c r="AG33" i="1"/>
  <c r="AF33" i="1"/>
  <c r="AE33" i="1"/>
  <c r="AG32" i="1"/>
  <c r="AF32" i="1"/>
  <c r="AE32" i="1"/>
  <c r="AG31" i="1"/>
  <c r="AF31" i="1"/>
  <c r="AE31" i="1"/>
  <c r="AG30" i="1"/>
  <c r="AF30" i="1"/>
  <c r="AE30" i="1"/>
  <c r="AG29" i="1"/>
  <c r="AF29" i="1"/>
  <c r="AE29" i="1"/>
  <c r="AG28" i="1"/>
  <c r="AF28" i="1"/>
  <c r="AE28" i="1"/>
  <c r="AG27" i="1"/>
  <c r="AF27" i="1"/>
  <c r="AE27" i="1"/>
  <c r="AG26" i="1"/>
  <c r="AF26" i="1"/>
  <c r="AE26" i="1"/>
  <c r="AG25" i="1"/>
  <c r="AF25" i="1"/>
  <c r="AE25" i="1"/>
  <c r="AG24" i="1"/>
  <c r="AF24" i="1"/>
  <c r="AE24" i="1"/>
  <c r="AG23" i="1"/>
  <c r="AF23" i="1"/>
  <c r="AE23" i="1"/>
  <c r="AG22" i="1"/>
  <c r="AF22" i="1"/>
  <c r="AE22" i="1"/>
  <c r="AG21" i="1"/>
  <c r="AF21" i="1"/>
  <c r="AE21" i="1"/>
  <c r="AG20" i="1"/>
  <c r="AF20" i="1"/>
  <c r="AE20" i="1"/>
  <c r="AG19" i="1"/>
  <c r="AF19" i="1"/>
  <c r="AE19" i="1"/>
  <c r="AG18" i="1"/>
  <c r="AF18" i="1"/>
  <c r="AE18" i="1"/>
  <c r="AG17" i="1"/>
  <c r="AF17" i="1"/>
  <c r="AE17" i="1"/>
  <c r="AG16" i="1"/>
  <c r="AF16" i="1"/>
  <c r="AE16" i="1"/>
  <c r="AG15" i="1"/>
  <c r="AF15" i="1"/>
  <c r="AE15" i="1"/>
  <c r="AG14" i="1"/>
  <c r="AF14" i="1"/>
  <c r="AE14" i="1"/>
  <c r="AG13" i="1"/>
  <c r="AF13" i="1"/>
  <c r="AE13" i="1"/>
  <c r="AG12" i="1"/>
  <c r="AF12" i="1"/>
  <c r="AE12" i="1"/>
  <c r="AG11" i="1"/>
  <c r="AF11" i="1"/>
  <c r="AE11" i="1"/>
  <c r="AG10" i="1"/>
  <c r="AF10" i="1"/>
  <c r="AE10" i="1"/>
  <c r="AG9" i="1"/>
  <c r="AF9" i="1"/>
  <c r="AE9" i="1"/>
  <c r="AG8" i="1"/>
  <c r="AF8" i="1"/>
  <c r="AE8" i="1"/>
  <c r="AG7" i="1"/>
  <c r="AF7" i="1"/>
  <c r="AE7" i="1"/>
  <c r="AG6" i="1"/>
  <c r="AF6" i="1"/>
  <c r="AE6" i="1"/>
  <c r="AG5" i="1"/>
  <c r="AF5" i="1"/>
  <c r="AE5" i="1"/>
  <c r="AG4" i="1"/>
  <c r="AF4" i="1"/>
  <c r="AE4" i="1"/>
  <c r="P99" i="1"/>
  <c r="O99" i="1"/>
  <c r="N99" i="1"/>
  <c r="P98" i="1"/>
  <c r="O98" i="1"/>
  <c r="N98" i="1"/>
  <c r="P97" i="1"/>
  <c r="O97" i="1"/>
  <c r="N97" i="1"/>
  <c r="P96" i="1"/>
  <c r="O96" i="1"/>
  <c r="N96" i="1"/>
  <c r="P95" i="1"/>
  <c r="O95" i="1"/>
  <c r="N95" i="1"/>
  <c r="P94" i="1"/>
  <c r="O94" i="1"/>
  <c r="N94" i="1"/>
  <c r="P93" i="1"/>
  <c r="O93" i="1"/>
  <c r="N93" i="1"/>
  <c r="P92" i="1"/>
  <c r="O92" i="1"/>
  <c r="N92" i="1"/>
  <c r="P91" i="1"/>
  <c r="O91" i="1"/>
  <c r="N91" i="1"/>
  <c r="P90" i="1"/>
  <c r="O90" i="1"/>
  <c r="N90" i="1"/>
  <c r="P89" i="1"/>
  <c r="O89" i="1"/>
  <c r="N89" i="1"/>
  <c r="P88" i="1"/>
  <c r="O88" i="1"/>
  <c r="N88" i="1"/>
  <c r="P87" i="1"/>
  <c r="O87" i="1"/>
  <c r="N87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73" i="1"/>
  <c r="O73" i="1"/>
  <c r="N73" i="1"/>
  <c r="P72" i="1"/>
  <c r="O72" i="1"/>
  <c r="N72" i="1"/>
  <c r="P71" i="1"/>
  <c r="O71" i="1"/>
  <c r="N71" i="1"/>
  <c r="P70" i="1"/>
  <c r="O70" i="1"/>
  <c r="N70" i="1"/>
  <c r="P69" i="1"/>
  <c r="O69" i="1"/>
  <c r="N69" i="1"/>
  <c r="P68" i="1"/>
  <c r="O68" i="1"/>
  <c r="N68" i="1"/>
  <c r="P67" i="1"/>
  <c r="O67" i="1"/>
  <c r="N67" i="1"/>
  <c r="P66" i="1"/>
  <c r="O66" i="1"/>
  <c r="N66" i="1"/>
  <c r="P65" i="1"/>
  <c r="O65" i="1"/>
  <c r="N65" i="1"/>
  <c r="P64" i="1"/>
  <c r="O64" i="1"/>
  <c r="N64" i="1"/>
  <c r="P63" i="1"/>
  <c r="O63" i="1"/>
  <c r="N63" i="1"/>
  <c r="P62" i="1"/>
  <c r="O62" i="1"/>
  <c r="N62" i="1"/>
  <c r="P61" i="1"/>
  <c r="O61" i="1"/>
  <c r="N61" i="1"/>
  <c r="P60" i="1"/>
  <c r="O60" i="1"/>
  <c r="N60" i="1"/>
  <c r="P59" i="1"/>
  <c r="O59" i="1"/>
  <c r="N59" i="1"/>
  <c r="P58" i="1"/>
  <c r="O58" i="1"/>
  <c r="N58" i="1"/>
  <c r="P57" i="1"/>
  <c r="O57" i="1"/>
  <c r="N57" i="1"/>
  <c r="P56" i="1"/>
  <c r="O56" i="1"/>
  <c r="N56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P6" i="1"/>
  <c r="O6" i="1"/>
  <c r="N6" i="1"/>
  <c r="P5" i="1"/>
  <c r="O5" i="1"/>
  <c r="N5" i="1"/>
  <c r="P4" i="1"/>
  <c r="O4" i="1"/>
  <c r="N4" i="1"/>
  <c r="AV99" i="1"/>
  <c r="BB99" i="1" s="1"/>
  <c r="AC99" i="1"/>
  <c r="H99" i="1"/>
  <c r="AV98" i="1"/>
  <c r="BB98" i="1" s="1"/>
  <c r="AC98" i="1"/>
  <c r="AI98" i="1" s="1"/>
  <c r="H98" i="1"/>
  <c r="AV97" i="1"/>
  <c r="AC97" i="1"/>
  <c r="H97" i="1"/>
  <c r="AV96" i="1"/>
  <c r="BB96" i="1" s="1"/>
  <c r="AC96" i="1"/>
  <c r="H96" i="1"/>
  <c r="AV95" i="1"/>
  <c r="BB95" i="1" s="1"/>
  <c r="AC95" i="1"/>
  <c r="H95" i="1"/>
  <c r="AV94" i="1"/>
  <c r="BB94" i="1" s="1"/>
  <c r="AC94" i="1"/>
  <c r="H94" i="1"/>
  <c r="AV93" i="1"/>
  <c r="AC93" i="1"/>
  <c r="H93" i="1"/>
  <c r="AV92" i="1"/>
  <c r="BB92" i="1" s="1"/>
  <c r="AC92" i="1"/>
  <c r="H92" i="1"/>
  <c r="AV91" i="1"/>
  <c r="BB91" i="1" s="1"/>
  <c r="AC91" i="1"/>
  <c r="H91" i="1"/>
  <c r="AV90" i="1"/>
  <c r="BB90" i="1" s="1"/>
  <c r="AC90" i="1"/>
  <c r="H90" i="1"/>
  <c r="AV89" i="1"/>
  <c r="AC89" i="1"/>
  <c r="H89" i="1"/>
  <c r="AV88" i="1"/>
  <c r="BB88" i="1" s="1"/>
  <c r="AC88" i="1"/>
  <c r="AI88" i="1" s="1"/>
  <c r="H88" i="1"/>
  <c r="AV87" i="1"/>
  <c r="BB87" i="1" s="1"/>
  <c r="AC87" i="1"/>
  <c r="H87" i="1"/>
  <c r="AV86" i="1"/>
  <c r="BB86" i="1" s="1"/>
  <c r="AC86" i="1"/>
  <c r="H86" i="1"/>
  <c r="AV85" i="1"/>
  <c r="AC85" i="1"/>
  <c r="H85" i="1"/>
  <c r="AV84" i="1"/>
  <c r="AC84" i="1"/>
  <c r="H84" i="1"/>
  <c r="AV83" i="1"/>
  <c r="BB83" i="1" s="1"/>
  <c r="AC83" i="1"/>
  <c r="H83" i="1"/>
  <c r="AV82" i="1"/>
  <c r="BB82" i="1" s="1"/>
  <c r="AC82" i="1"/>
  <c r="H82" i="1"/>
  <c r="AV81" i="1"/>
  <c r="AC81" i="1"/>
  <c r="H81" i="1"/>
  <c r="AV80" i="1"/>
  <c r="BB80" i="1" s="1"/>
  <c r="AC80" i="1"/>
  <c r="H80" i="1"/>
  <c r="AV79" i="1"/>
  <c r="BB79" i="1" s="1"/>
  <c r="AC79" i="1"/>
  <c r="H79" i="1"/>
  <c r="AV78" i="1"/>
  <c r="BB78" i="1" s="1"/>
  <c r="AC78" i="1"/>
  <c r="H78" i="1"/>
  <c r="AV77" i="1"/>
  <c r="AC77" i="1"/>
  <c r="H77" i="1"/>
  <c r="AV76" i="1"/>
  <c r="AC76" i="1"/>
  <c r="H76" i="1"/>
  <c r="AV75" i="1"/>
  <c r="BB75" i="1" s="1"/>
  <c r="AC75" i="1"/>
  <c r="H75" i="1"/>
  <c r="AV74" i="1"/>
  <c r="BB74" i="1" s="1"/>
  <c r="AC74" i="1"/>
  <c r="H74" i="1"/>
  <c r="AV73" i="1"/>
  <c r="AC73" i="1"/>
  <c r="H73" i="1"/>
  <c r="AV72" i="1"/>
  <c r="BB72" i="1" s="1"/>
  <c r="AC72" i="1"/>
  <c r="H72" i="1"/>
  <c r="AV71" i="1"/>
  <c r="BB71" i="1" s="1"/>
  <c r="AC71" i="1"/>
  <c r="H71" i="1"/>
  <c r="AV70" i="1"/>
  <c r="BB70" i="1" s="1"/>
  <c r="AC70" i="1"/>
  <c r="H70" i="1"/>
  <c r="AV69" i="1"/>
  <c r="AC69" i="1"/>
  <c r="H69" i="1"/>
  <c r="AV68" i="1"/>
  <c r="AC68" i="1"/>
  <c r="H68" i="1"/>
  <c r="AV67" i="1"/>
  <c r="BB67" i="1" s="1"/>
  <c r="AC67" i="1"/>
  <c r="H67" i="1"/>
  <c r="AV66" i="1"/>
  <c r="BB66" i="1" s="1"/>
  <c r="AC66" i="1"/>
  <c r="H66" i="1"/>
  <c r="AV65" i="1"/>
  <c r="AC65" i="1"/>
  <c r="H65" i="1"/>
  <c r="AV64" i="1"/>
  <c r="BB64" i="1" s="1"/>
  <c r="AC64" i="1"/>
  <c r="H64" i="1"/>
  <c r="AV63" i="1"/>
  <c r="BB63" i="1" s="1"/>
  <c r="AC63" i="1"/>
  <c r="H63" i="1"/>
  <c r="AV62" i="1"/>
  <c r="BB62" i="1" s="1"/>
  <c r="AC62" i="1"/>
  <c r="AI62" i="1" s="1"/>
  <c r="H62" i="1"/>
  <c r="AV61" i="1"/>
  <c r="AC61" i="1"/>
  <c r="H61" i="1"/>
  <c r="AV60" i="1"/>
  <c r="AC60" i="1"/>
  <c r="AI60" i="1" s="1"/>
  <c r="H60" i="1"/>
  <c r="AV59" i="1"/>
  <c r="BB59" i="1" s="1"/>
  <c r="AC59" i="1"/>
  <c r="H59" i="1"/>
  <c r="AV58" i="1"/>
  <c r="BB58" i="1" s="1"/>
  <c r="AC58" i="1"/>
  <c r="AI58" i="1" s="1"/>
  <c r="H58" i="1"/>
  <c r="AV57" i="1"/>
  <c r="AC57" i="1"/>
  <c r="H57" i="1"/>
  <c r="AV56" i="1"/>
  <c r="BB56" i="1" s="1"/>
  <c r="AC56" i="1"/>
  <c r="H56" i="1"/>
  <c r="AV55" i="1"/>
  <c r="BB55" i="1" s="1"/>
  <c r="AC55" i="1"/>
  <c r="H55" i="1"/>
  <c r="AV54" i="1"/>
  <c r="BB54" i="1" s="1"/>
  <c r="AC54" i="1"/>
  <c r="H54" i="1"/>
  <c r="AV53" i="1"/>
  <c r="AC53" i="1"/>
  <c r="H53" i="1"/>
  <c r="AV52" i="1"/>
  <c r="AC52" i="1"/>
  <c r="H52" i="1"/>
  <c r="AV51" i="1"/>
  <c r="BB51" i="1" s="1"/>
  <c r="AC51" i="1"/>
  <c r="H51" i="1"/>
  <c r="AV50" i="1"/>
  <c r="BB50" i="1" s="1"/>
  <c r="AC50" i="1"/>
  <c r="H50" i="1"/>
  <c r="AV49" i="1"/>
  <c r="AC49" i="1"/>
  <c r="H49" i="1"/>
  <c r="AV48" i="1"/>
  <c r="BB48" i="1" s="1"/>
  <c r="AC48" i="1"/>
  <c r="H48" i="1"/>
  <c r="AV47" i="1"/>
  <c r="BB47" i="1" s="1"/>
  <c r="AC47" i="1"/>
  <c r="H47" i="1"/>
  <c r="AV46" i="1"/>
  <c r="BB46" i="1" s="1"/>
  <c r="AC46" i="1"/>
  <c r="H46" i="1"/>
  <c r="AV45" i="1"/>
  <c r="AC45" i="1"/>
  <c r="H45" i="1"/>
  <c r="AV44" i="1"/>
  <c r="AC44" i="1"/>
  <c r="H44" i="1"/>
  <c r="AV43" i="1"/>
  <c r="BB43" i="1" s="1"/>
  <c r="AC43" i="1"/>
  <c r="H43" i="1"/>
  <c r="AV42" i="1"/>
  <c r="BB42" i="1" s="1"/>
  <c r="AC42" i="1"/>
  <c r="H42" i="1"/>
  <c r="AV41" i="1"/>
  <c r="AC41" i="1"/>
  <c r="H41" i="1"/>
  <c r="AV40" i="1"/>
  <c r="BB40" i="1" s="1"/>
  <c r="AC40" i="1"/>
  <c r="H40" i="1"/>
  <c r="AV39" i="1"/>
  <c r="BB39" i="1" s="1"/>
  <c r="AC39" i="1"/>
  <c r="H39" i="1"/>
  <c r="AV38" i="1"/>
  <c r="BB38" i="1" s="1"/>
  <c r="AC38" i="1"/>
  <c r="H38" i="1"/>
  <c r="AV37" i="1"/>
  <c r="AC37" i="1"/>
  <c r="H37" i="1"/>
  <c r="AV36" i="1"/>
  <c r="AC36" i="1"/>
  <c r="H36" i="1"/>
  <c r="AV35" i="1"/>
  <c r="BB35" i="1" s="1"/>
  <c r="AC35" i="1"/>
  <c r="H35" i="1"/>
  <c r="AV34" i="1"/>
  <c r="BB34" i="1" s="1"/>
  <c r="AC34" i="1"/>
  <c r="H34" i="1"/>
  <c r="AV33" i="1"/>
  <c r="AC33" i="1"/>
  <c r="H33" i="1"/>
  <c r="AV32" i="1"/>
  <c r="BB32" i="1" s="1"/>
  <c r="AC32" i="1"/>
  <c r="H32" i="1"/>
  <c r="AV31" i="1"/>
  <c r="BB31" i="1" s="1"/>
  <c r="AC31" i="1"/>
  <c r="H31" i="1"/>
  <c r="AV30" i="1"/>
  <c r="BB30" i="1" s="1"/>
  <c r="AC30" i="1"/>
  <c r="H30" i="1"/>
  <c r="AV29" i="1"/>
  <c r="AC29" i="1"/>
  <c r="H29" i="1"/>
  <c r="AV28" i="1"/>
  <c r="AC28" i="1"/>
  <c r="H28" i="1"/>
  <c r="AV27" i="1"/>
  <c r="BB27" i="1" s="1"/>
  <c r="AC27" i="1"/>
  <c r="H27" i="1"/>
  <c r="AV26" i="1"/>
  <c r="BB26" i="1" s="1"/>
  <c r="AC26" i="1"/>
  <c r="H26" i="1"/>
  <c r="AV25" i="1"/>
  <c r="AC25" i="1"/>
  <c r="H25" i="1"/>
  <c r="AV24" i="1"/>
  <c r="BB24" i="1" s="1"/>
  <c r="AC24" i="1"/>
  <c r="H24" i="1"/>
  <c r="AV23" i="1"/>
  <c r="BB23" i="1" s="1"/>
  <c r="AC23" i="1"/>
  <c r="H23" i="1"/>
  <c r="AV22" i="1"/>
  <c r="BB22" i="1" s="1"/>
  <c r="AC22" i="1"/>
  <c r="H22" i="1"/>
  <c r="AV21" i="1"/>
  <c r="AC21" i="1"/>
  <c r="H21" i="1"/>
  <c r="AV20" i="1"/>
  <c r="BB20" i="1" s="1"/>
  <c r="AC20" i="1"/>
  <c r="H20" i="1"/>
  <c r="AV19" i="1"/>
  <c r="BB19" i="1" s="1"/>
  <c r="AC19" i="1"/>
  <c r="H19" i="1"/>
  <c r="AV18" i="1"/>
  <c r="BB18" i="1" s="1"/>
  <c r="AC18" i="1"/>
  <c r="H18" i="1"/>
  <c r="AV17" i="1"/>
  <c r="AC17" i="1"/>
  <c r="H17" i="1"/>
  <c r="AV16" i="1"/>
  <c r="BB16" i="1" s="1"/>
  <c r="AC16" i="1"/>
  <c r="H16" i="1"/>
  <c r="AV15" i="1"/>
  <c r="BB15" i="1" s="1"/>
  <c r="AC15" i="1"/>
  <c r="H15" i="1"/>
  <c r="AV14" i="1"/>
  <c r="BB14" i="1" s="1"/>
  <c r="AC14" i="1"/>
  <c r="H14" i="1"/>
  <c r="AV13" i="1"/>
  <c r="BB13" i="1" s="1"/>
  <c r="AC13" i="1"/>
  <c r="AI13" i="1" s="1"/>
  <c r="H13" i="1"/>
  <c r="AV12" i="1"/>
  <c r="AC12" i="1"/>
  <c r="H12" i="1"/>
  <c r="AV11" i="1"/>
  <c r="BB11" i="1" s="1"/>
  <c r="AC11" i="1"/>
  <c r="H11" i="1"/>
  <c r="AV10" i="1"/>
  <c r="BB10" i="1" s="1"/>
  <c r="AC10" i="1"/>
  <c r="H10" i="1"/>
  <c r="AV9" i="1"/>
  <c r="BB9" i="1" s="1"/>
  <c r="AC9" i="1"/>
  <c r="AI9" i="1" s="1"/>
  <c r="H9" i="1"/>
  <c r="AV8" i="1"/>
  <c r="AC8" i="1"/>
  <c r="H8" i="1"/>
  <c r="AV7" i="1"/>
  <c r="BB7" i="1" s="1"/>
  <c r="AC7" i="1"/>
  <c r="H7" i="1"/>
  <c r="AV6" i="1"/>
  <c r="BB6" i="1" s="1"/>
  <c r="AC6" i="1"/>
  <c r="H6" i="1"/>
  <c r="AV5" i="1"/>
  <c r="BB5" i="1" s="1"/>
  <c r="AC5" i="1"/>
  <c r="AI5" i="1" s="1"/>
  <c r="H5" i="1"/>
  <c r="AV4" i="1"/>
  <c r="AC4" i="1"/>
  <c r="H4" i="1"/>
  <c r="I4" i="1" l="1"/>
  <c r="AW4" i="1"/>
  <c r="BA4" i="1" s="1"/>
  <c r="AD4" i="1"/>
  <c r="AH4" i="1" s="1"/>
  <c r="I5" i="1"/>
  <c r="I6" i="1"/>
  <c r="AI6" i="1"/>
  <c r="I9" i="1"/>
  <c r="I10" i="1"/>
  <c r="AI10" i="1"/>
  <c r="I13" i="1"/>
  <c r="I14" i="1"/>
  <c r="AI14" i="1"/>
  <c r="I17" i="1"/>
  <c r="I18" i="1"/>
  <c r="AI18" i="1"/>
  <c r="I21" i="1"/>
  <c r="I22" i="1"/>
  <c r="AI22" i="1"/>
  <c r="I25" i="1"/>
  <c r="I26" i="1"/>
  <c r="AI26" i="1"/>
  <c r="I29" i="1"/>
  <c r="I30" i="1"/>
  <c r="AI30" i="1"/>
  <c r="I33" i="1"/>
  <c r="I34" i="1"/>
  <c r="AI34" i="1"/>
  <c r="I37" i="1"/>
  <c r="I38" i="1"/>
  <c r="AI38" i="1"/>
  <c r="AI35" i="1"/>
  <c r="AI39" i="1"/>
  <c r="AI81" i="1"/>
  <c r="AI85" i="1"/>
  <c r="AI91" i="1"/>
  <c r="AI95" i="1"/>
  <c r="I98" i="1"/>
  <c r="I7" i="1"/>
  <c r="I8" i="1"/>
  <c r="I11" i="1"/>
  <c r="I12" i="1"/>
  <c r="I15" i="1"/>
  <c r="I16" i="1"/>
  <c r="AI16" i="1"/>
  <c r="I19" i="1"/>
  <c r="I20" i="1"/>
  <c r="AI20" i="1"/>
  <c r="I23" i="1"/>
  <c r="I24" i="1"/>
  <c r="AI24" i="1"/>
  <c r="I27" i="1"/>
  <c r="I28" i="1"/>
  <c r="AI28" i="1"/>
  <c r="I31" i="1"/>
  <c r="I32" i="1"/>
  <c r="AI32" i="1"/>
  <c r="I35" i="1"/>
  <c r="I36" i="1"/>
  <c r="AI36" i="1"/>
  <c r="I39" i="1"/>
  <c r="I40" i="1"/>
  <c r="AI40" i="1"/>
  <c r="I43" i="1"/>
  <c r="I44" i="1"/>
  <c r="AI44" i="1"/>
  <c r="I47" i="1"/>
  <c r="I48" i="1"/>
  <c r="AI48" i="1"/>
  <c r="I51" i="1"/>
  <c r="I52" i="1"/>
  <c r="AI52" i="1"/>
  <c r="I55" i="1"/>
  <c r="I56" i="1"/>
  <c r="I59" i="1"/>
  <c r="I60" i="1"/>
  <c r="I63" i="1"/>
  <c r="I64" i="1"/>
  <c r="AI64" i="1"/>
  <c r="I67" i="1"/>
  <c r="I68" i="1"/>
  <c r="AI68" i="1"/>
  <c r="I71" i="1"/>
  <c r="I72" i="1"/>
  <c r="AI72" i="1"/>
  <c r="I75" i="1"/>
  <c r="I76" i="1"/>
  <c r="AI76" i="1"/>
  <c r="I79" i="1"/>
  <c r="I80" i="1"/>
  <c r="AI80" i="1"/>
  <c r="I83" i="1"/>
  <c r="I84" i="1"/>
  <c r="AI84" i="1"/>
  <c r="I87" i="1"/>
  <c r="I88" i="1"/>
  <c r="I91" i="1"/>
  <c r="I92" i="1"/>
  <c r="AI92" i="1"/>
  <c r="I95" i="1"/>
  <c r="I96" i="1"/>
  <c r="AI96" i="1"/>
  <c r="I99" i="1"/>
  <c r="AI49" i="1"/>
  <c r="AI53" i="1"/>
  <c r="AI56" i="1"/>
  <c r="AI67" i="1"/>
  <c r="AI71" i="1"/>
  <c r="AI17" i="1"/>
  <c r="AI21" i="1"/>
  <c r="I41" i="1"/>
  <c r="I42" i="1"/>
  <c r="AI42" i="1"/>
  <c r="I45" i="1"/>
  <c r="I46" i="1"/>
  <c r="AI46" i="1"/>
  <c r="I49" i="1"/>
  <c r="I50" i="1"/>
  <c r="AI50" i="1"/>
  <c r="I53" i="1"/>
  <c r="I54" i="1"/>
  <c r="AI54" i="1"/>
  <c r="I57" i="1"/>
  <c r="I58" i="1"/>
  <c r="I61" i="1"/>
  <c r="I62" i="1"/>
  <c r="I65" i="1"/>
  <c r="I66" i="1"/>
  <c r="AI66" i="1"/>
  <c r="I69" i="1"/>
  <c r="I70" i="1"/>
  <c r="AI70" i="1"/>
  <c r="I73" i="1"/>
  <c r="I74" i="1"/>
  <c r="AI74" i="1"/>
  <c r="I77" i="1"/>
  <c r="I78" i="1"/>
  <c r="AI78" i="1"/>
  <c r="I81" i="1"/>
  <c r="I82" i="1"/>
  <c r="AI82" i="1"/>
  <c r="I85" i="1"/>
  <c r="I86" i="1"/>
  <c r="AI86" i="1"/>
  <c r="I89" i="1"/>
  <c r="I90" i="1"/>
  <c r="AI90" i="1"/>
  <c r="I93" i="1"/>
  <c r="I94" i="1"/>
  <c r="AI94" i="1"/>
  <c r="I97" i="1"/>
  <c r="AI4" i="1"/>
  <c r="AJ4" i="1" s="1"/>
  <c r="AL4" i="1" s="1"/>
  <c r="AI8" i="1"/>
  <c r="AI12" i="1"/>
  <c r="BB8" i="1"/>
  <c r="AI7" i="1"/>
  <c r="AI11" i="1"/>
  <c r="AI15" i="1"/>
  <c r="AI19" i="1"/>
  <c r="AI23" i="1"/>
  <c r="AI33" i="1"/>
  <c r="AI37" i="1"/>
  <c r="AI51" i="1"/>
  <c r="AI55" i="1"/>
  <c r="AI65" i="1"/>
  <c r="AI69" i="1"/>
  <c r="AI83" i="1"/>
  <c r="AI87" i="1"/>
  <c r="AI93" i="1"/>
  <c r="BB61" i="1"/>
  <c r="BB81" i="1"/>
  <c r="AI25" i="1"/>
  <c r="AI27" i="1"/>
  <c r="AI41" i="1"/>
  <c r="AI43" i="1"/>
  <c r="AI57" i="1"/>
  <c r="AI59" i="1"/>
  <c r="AI73" i="1"/>
  <c r="AI75" i="1"/>
  <c r="AI89" i="1"/>
  <c r="BB29" i="1"/>
  <c r="BB33" i="1"/>
  <c r="BB36" i="1"/>
  <c r="BB68" i="1"/>
  <c r="AI29" i="1"/>
  <c r="AI31" i="1"/>
  <c r="AI45" i="1"/>
  <c r="AI47" i="1"/>
  <c r="AI61" i="1"/>
  <c r="AI63" i="1"/>
  <c r="AI77" i="1"/>
  <c r="AI79" i="1"/>
  <c r="BB45" i="1"/>
  <c r="BB49" i="1"/>
  <c r="BB52" i="1"/>
  <c r="BB77" i="1"/>
  <c r="BB17" i="1"/>
  <c r="BB25" i="1"/>
  <c r="BB44" i="1"/>
  <c r="BB53" i="1"/>
  <c r="BB57" i="1"/>
  <c r="BB76" i="1"/>
  <c r="BB85" i="1"/>
  <c r="BB89" i="1"/>
  <c r="BB65" i="1"/>
  <c r="BB84" i="1"/>
  <c r="BB97" i="1"/>
  <c r="AI97" i="1"/>
  <c r="AI99" i="1"/>
  <c r="BB4" i="1"/>
  <c r="BB12" i="1"/>
  <c r="BB21" i="1"/>
  <c r="BB28" i="1"/>
  <c r="BB37" i="1"/>
  <c r="BB41" i="1"/>
  <c r="BB60" i="1"/>
  <c r="BB69" i="1"/>
  <c r="BB73" i="1"/>
  <c r="BB93" i="1"/>
  <c r="BC4" i="1" l="1"/>
  <c r="BE4" i="1" s="1"/>
  <c r="J97" i="1"/>
  <c r="K97" i="1"/>
  <c r="AD97" i="1"/>
  <c r="AH97" i="1" s="1"/>
  <c r="AJ97" i="1" s="1"/>
  <c r="AL97" i="1" s="1"/>
  <c r="AW97" i="1"/>
  <c r="BA97" i="1" s="1"/>
  <c r="BC97" i="1" s="1"/>
  <c r="BE97" i="1" s="1"/>
  <c r="J86" i="1"/>
  <c r="K86" i="1"/>
  <c r="AD86" i="1"/>
  <c r="AH86" i="1" s="1"/>
  <c r="AJ86" i="1" s="1"/>
  <c r="AL86" i="1" s="1"/>
  <c r="AW86" i="1"/>
  <c r="BA86" i="1" s="1"/>
  <c r="BC86" i="1" s="1"/>
  <c r="BE86" i="1" s="1"/>
  <c r="J81" i="1"/>
  <c r="AD81" i="1"/>
  <c r="AH81" i="1" s="1"/>
  <c r="AJ81" i="1" s="1"/>
  <c r="AL81" i="1" s="1"/>
  <c r="K81" i="1"/>
  <c r="AW81" i="1"/>
  <c r="BA81" i="1" s="1"/>
  <c r="J70" i="1"/>
  <c r="AW70" i="1"/>
  <c r="BA70" i="1" s="1"/>
  <c r="BC70" i="1" s="1"/>
  <c r="BE70" i="1" s="1"/>
  <c r="K70" i="1"/>
  <c r="AD70" i="1"/>
  <c r="AH70" i="1" s="1"/>
  <c r="AJ70" i="1" s="1"/>
  <c r="AL70" i="1" s="1"/>
  <c r="J65" i="1"/>
  <c r="K65" i="1"/>
  <c r="AW65" i="1"/>
  <c r="BA65" i="1" s="1"/>
  <c r="BC65" i="1" s="1"/>
  <c r="BE65" i="1" s="1"/>
  <c r="AD65" i="1"/>
  <c r="AH65" i="1" s="1"/>
  <c r="AJ65" i="1" s="1"/>
  <c r="AL65" i="1" s="1"/>
  <c r="J57" i="1"/>
  <c r="AW57" i="1"/>
  <c r="BA57" i="1" s="1"/>
  <c r="BC57" i="1" s="1"/>
  <c r="BE57" i="1" s="1"/>
  <c r="AD57" i="1"/>
  <c r="AH57" i="1" s="1"/>
  <c r="AJ57" i="1" s="1"/>
  <c r="AL57" i="1" s="1"/>
  <c r="K57" i="1"/>
  <c r="J46" i="1"/>
  <c r="AW46" i="1"/>
  <c r="BA46" i="1" s="1"/>
  <c r="BC46" i="1" s="1"/>
  <c r="BE46" i="1" s="1"/>
  <c r="K46" i="1"/>
  <c r="AD46" i="1"/>
  <c r="AH46" i="1" s="1"/>
  <c r="AJ46" i="1" s="1"/>
  <c r="AL46" i="1" s="1"/>
  <c r="J41" i="1"/>
  <c r="AW41" i="1"/>
  <c r="BA41" i="1" s="1"/>
  <c r="K41" i="1"/>
  <c r="AD41" i="1"/>
  <c r="AH41" i="1" s="1"/>
  <c r="AJ41" i="1" s="1"/>
  <c r="AL41" i="1" s="1"/>
  <c r="J99" i="1"/>
  <c r="AW99" i="1"/>
  <c r="BA99" i="1" s="1"/>
  <c r="BC99" i="1" s="1"/>
  <c r="BE99" i="1" s="1"/>
  <c r="AD99" i="1"/>
  <c r="AH99" i="1" s="1"/>
  <c r="AJ99" i="1" s="1"/>
  <c r="AL99" i="1" s="1"/>
  <c r="K99" i="1"/>
  <c r="J87" i="1"/>
  <c r="AW87" i="1"/>
  <c r="BA87" i="1" s="1"/>
  <c r="BC87" i="1" s="1"/>
  <c r="BE87" i="1" s="1"/>
  <c r="AD87" i="1"/>
  <c r="AH87" i="1" s="1"/>
  <c r="AJ87" i="1" s="1"/>
  <c r="AL87" i="1" s="1"/>
  <c r="K87" i="1"/>
  <c r="J76" i="1"/>
  <c r="K76" i="1"/>
  <c r="AW76" i="1"/>
  <c r="BA76" i="1" s="1"/>
  <c r="BC76" i="1" s="1"/>
  <c r="BE76" i="1" s="1"/>
  <c r="AD76" i="1"/>
  <c r="AH76" i="1" s="1"/>
  <c r="AJ76" i="1" s="1"/>
  <c r="AL76" i="1" s="1"/>
  <c r="J71" i="1"/>
  <c r="AW71" i="1"/>
  <c r="BA71" i="1" s="1"/>
  <c r="BC71" i="1" s="1"/>
  <c r="BE71" i="1" s="1"/>
  <c r="AD71" i="1"/>
  <c r="AH71" i="1" s="1"/>
  <c r="AJ71" i="1" s="1"/>
  <c r="AL71" i="1" s="1"/>
  <c r="K71" i="1"/>
  <c r="J59" i="1"/>
  <c r="AW59" i="1"/>
  <c r="BA59" i="1" s="1"/>
  <c r="BC59" i="1" s="1"/>
  <c r="BE59" i="1" s="1"/>
  <c r="AD59" i="1"/>
  <c r="AH59" i="1" s="1"/>
  <c r="AJ59" i="1" s="1"/>
  <c r="AL59" i="1" s="1"/>
  <c r="K59" i="1"/>
  <c r="J52" i="1"/>
  <c r="K52" i="1"/>
  <c r="AW52" i="1"/>
  <c r="BA52" i="1" s="1"/>
  <c r="BC52" i="1" s="1"/>
  <c r="BE52" i="1" s="1"/>
  <c r="AD52" i="1"/>
  <c r="AH52" i="1" s="1"/>
  <c r="AJ52" i="1" s="1"/>
  <c r="AL52" i="1" s="1"/>
  <c r="J47" i="1"/>
  <c r="AW47" i="1"/>
  <c r="BA47" i="1" s="1"/>
  <c r="BC47" i="1" s="1"/>
  <c r="BE47" i="1" s="1"/>
  <c r="AD47" i="1"/>
  <c r="AH47" i="1" s="1"/>
  <c r="AJ47" i="1" s="1"/>
  <c r="AL47" i="1" s="1"/>
  <c r="K47" i="1"/>
  <c r="J36" i="1"/>
  <c r="K36" i="1"/>
  <c r="AW36" i="1"/>
  <c r="BA36" i="1" s="1"/>
  <c r="BC36" i="1" s="1"/>
  <c r="BE36" i="1" s="1"/>
  <c r="AD36" i="1"/>
  <c r="AH36" i="1" s="1"/>
  <c r="AJ36" i="1" s="1"/>
  <c r="AL36" i="1" s="1"/>
  <c r="J31" i="1"/>
  <c r="AW31" i="1"/>
  <c r="BA31" i="1" s="1"/>
  <c r="BC31" i="1" s="1"/>
  <c r="BE31" i="1" s="1"/>
  <c r="AD31" i="1"/>
  <c r="AH31" i="1" s="1"/>
  <c r="AJ31" i="1" s="1"/>
  <c r="AL31" i="1" s="1"/>
  <c r="K31" i="1"/>
  <c r="J20" i="1"/>
  <c r="K20" i="1"/>
  <c r="AW20" i="1"/>
  <c r="BA20" i="1" s="1"/>
  <c r="BC20" i="1" s="1"/>
  <c r="BE20" i="1" s="1"/>
  <c r="AD20" i="1"/>
  <c r="AH20" i="1" s="1"/>
  <c r="AJ20" i="1" s="1"/>
  <c r="AL20" i="1" s="1"/>
  <c r="J15" i="1"/>
  <c r="AW15" i="1"/>
  <c r="BA15" i="1" s="1"/>
  <c r="BC15" i="1" s="1"/>
  <c r="BE15" i="1" s="1"/>
  <c r="AD15" i="1"/>
  <c r="AH15" i="1" s="1"/>
  <c r="AJ15" i="1" s="1"/>
  <c r="AL15" i="1" s="1"/>
  <c r="K15" i="1"/>
  <c r="J7" i="1"/>
  <c r="AW7" i="1"/>
  <c r="BA7" i="1" s="1"/>
  <c r="BC7" i="1" s="1"/>
  <c r="BE7" i="1" s="1"/>
  <c r="AD7" i="1"/>
  <c r="AH7" i="1" s="1"/>
  <c r="AJ7" i="1" s="1"/>
  <c r="AL7" i="1" s="1"/>
  <c r="K7" i="1"/>
  <c r="J37" i="1"/>
  <c r="AD37" i="1"/>
  <c r="AH37" i="1" s="1"/>
  <c r="AJ37" i="1" s="1"/>
  <c r="AL37" i="1" s="1"/>
  <c r="AW37" i="1"/>
  <c r="BA37" i="1" s="1"/>
  <c r="BC37" i="1" s="1"/>
  <c r="BE37" i="1" s="1"/>
  <c r="K37" i="1"/>
  <c r="J26" i="1"/>
  <c r="AD26" i="1"/>
  <c r="AH26" i="1" s="1"/>
  <c r="AJ26" i="1" s="1"/>
  <c r="AL26" i="1" s="1"/>
  <c r="AW26" i="1"/>
  <c r="BA26" i="1" s="1"/>
  <c r="BC26" i="1" s="1"/>
  <c r="BE26" i="1" s="1"/>
  <c r="K26" i="1"/>
  <c r="J21" i="1"/>
  <c r="AW21" i="1"/>
  <c r="BA21" i="1" s="1"/>
  <c r="BC21" i="1" s="1"/>
  <c r="BE21" i="1" s="1"/>
  <c r="AD21" i="1"/>
  <c r="AH21" i="1" s="1"/>
  <c r="AJ21" i="1" s="1"/>
  <c r="AL21" i="1" s="1"/>
  <c r="K21" i="1"/>
  <c r="J10" i="1"/>
  <c r="AD10" i="1"/>
  <c r="AH10" i="1" s="1"/>
  <c r="AJ10" i="1" s="1"/>
  <c r="AL10" i="1" s="1"/>
  <c r="AW10" i="1"/>
  <c r="BA10" i="1" s="1"/>
  <c r="BC10" i="1" s="1"/>
  <c r="BE10" i="1" s="1"/>
  <c r="K10" i="1"/>
  <c r="J5" i="1"/>
  <c r="AD5" i="1"/>
  <c r="AH5" i="1" s="1"/>
  <c r="AJ5" i="1" s="1"/>
  <c r="AL5" i="1" s="1"/>
  <c r="AW5" i="1"/>
  <c r="BA5" i="1" s="1"/>
  <c r="BC5" i="1" s="1"/>
  <c r="BE5" i="1" s="1"/>
  <c r="K5" i="1"/>
  <c r="J90" i="1"/>
  <c r="K90" i="1"/>
  <c r="AW90" i="1"/>
  <c r="BA90" i="1" s="1"/>
  <c r="BC90" i="1" s="1"/>
  <c r="BE90" i="1" s="1"/>
  <c r="AD90" i="1"/>
  <c r="AH90" i="1" s="1"/>
  <c r="AJ90" i="1" s="1"/>
  <c r="AL90" i="1" s="1"/>
  <c r="J85" i="1"/>
  <c r="AW85" i="1"/>
  <c r="BA85" i="1" s="1"/>
  <c r="BC85" i="1" s="1"/>
  <c r="BE85" i="1" s="1"/>
  <c r="AD85" i="1"/>
  <c r="AH85" i="1" s="1"/>
  <c r="AJ85" i="1" s="1"/>
  <c r="AL85" i="1" s="1"/>
  <c r="K85" i="1"/>
  <c r="J74" i="1"/>
  <c r="AD74" i="1"/>
  <c r="AH74" i="1" s="1"/>
  <c r="AJ74" i="1" s="1"/>
  <c r="AL74" i="1" s="1"/>
  <c r="AW74" i="1"/>
  <c r="BA74" i="1" s="1"/>
  <c r="BC74" i="1" s="1"/>
  <c r="BE74" i="1" s="1"/>
  <c r="K74" i="1"/>
  <c r="J69" i="1"/>
  <c r="AW69" i="1"/>
  <c r="BA69" i="1" s="1"/>
  <c r="BC69" i="1" s="1"/>
  <c r="BE69" i="1" s="1"/>
  <c r="AD69" i="1"/>
  <c r="AH69" i="1" s="1"/>
  <c r="AJ69" i="1" s="1"/>
  <c r="AL69" i="1" s="1"/>
  <c r="K69" i="1"/>
  <c r="J62" i="1"/>
  <c r="AW62" i="1"/>
  <c r="BA62" i="1" s="1"/>
  <c r="BC62" i="1" s="1"/>
  <c r="BE62" i="1" s="1"/>
  <c r="AD62" i="1"/>
  <c r="AH62" i="1" s="1"/>
  <c r="AJ62" i="1" s="1"/>
  <c r="AL62" i="1" s="1"/>
  <c r="K62" i="1"/>
  <c r="J50" i="1"/>
  <c r="AW50" i="1"/>
  <c r="BA50" i="1" s="1"/>
  <c r="BC50" i="1" s="1"/>
  <c r="BE50" i="1" s="1"/>
  <c r="AD50" i="1"/>
  <c r="AH50" i="1" s="1"/>
  <c r="AJ50" i="1" s="1"/>
  <c r="AL50" i="1" s="1"/>
  <c r="K50" i="1"/>
  <c r="J45" i="1"/>
  <c r="K45" i="1"/>
  <c r="AD45" i="1"/>
  <c r="AH45" i="1" s="1"/>
  <c r="AJ45" i="1" s="1"/>
  <c r="AL45" i="1" s="1"/>
  <c r="AW45" i="1"/>
  <c r="BA45" i="1" s="1"/>
  <c r="BC45" i="1" s="1"/>
  <c r="BE45" i="1" s="1"/>
  <c r="J92" i="1"/>
  <c r="K92" i="1"/>
  <c r="AW92" i="1"/>
  <c r="BA92" i="1" s="1"/>
  <c r="BC92" i="1" s="1"/>
  <c r="BE92" i="1" s="1"/>
  <c r="AD92" i="1"/>
  <c r="AH92" i="1" s="1"/>
  <c r="AJ92" i="1" s="1"/>
  <c r="AL92" i="1" s="1"/>
  <c r="J80" i="1"/>
  <c r="K80" i="1"/>
  <c r="AD80" i="1"/>
  <c r="AH80" i="1" s="1"/>
  <c r="AJ80" i="1" s="1"/>
  <c r="AL80" i="1" s="1"/>
  <c r="AW80" i="1"/>
  <c r="BA80" i="1" s="1"/>
  <c r="BC80" i="1" s="1"/>
  <c r="BE80" i="1" s="1"/>
  <c r="J75" i="1"/>
  <c r="AW75" i="1"/>
  <c r="BA75" i="1" s="1"/>
  <c r="BC75" i="1" s="1"/>
  <c r="BE75" i="1" s="1"/>
  <c r="AD75" i="1"/>
  <c r="AH75" i="1" s="1"/>
  <c r="AJ75" i="1" s="1"/>
  <c r="AL75" i="1" s="1"/>
  <c r="K75" i="1"/>
  <c r="J64" i="1"/>
  <c r="K64" i="1"/>
  <c r="AW64" i="1"/>
  <c r="BA64" i="1" s="1"/>
  <c r="BC64" i="1" s="1"/>
  <c r="BE64" i="1" s="1"/>
  <c r="AD64" i="1"/>
  <c r="AH64" i="1" s="1"/>
  <c r="AJ64" i="1" s="1"/>
  <c r="AL64" i="1" s="1"/>
  <c r="J56" i="1"/>
  <c r="K56" i="1"/>
  <c r="AW56" i="1"/>
  <c r="BA56" i="1" s="1"/>
  <c r="BC56" i="1" s="1"/>
  <c r="BE56" i="1" s="1"/>
  <c r="AD56" i="1"/>
  <c r="AH56" i="1" s="1"/>
  <c r="AJ56" i="1" s="1"/>
  <c r="AL56" i="1" s="1"/>
  <c r="J51" i="1"/>
  <c r="AW51" i="1"/>
  <c r="BA51" i="1" s="1"/>
  <c r="BC51" i="1" s="1"/>
  <c r="BE51" i="1" s="1"/>
  <c r="AD51" i="1"/>
  <c r="AH51" i="1" s="1"/>
  <c r="AJ51" i="1" s="1"/>
  <c r="AL51" i="1" s="1"/>
  <c r="K51" i="1"/>
  <c r="J40" i="1"/>
  <c r="K40" i="1"/>
  <c r="AD40" i="1"/>
  <c r="AH40" i="1" s="1"/>
  <c r="AJ40" i="1" s="1"/>
  <c r="AL40" i="1" s="1"/>
  <c r="AW40" i="1"/>
  <c r="BA40" i="1" s="1"/>
  <c r="BC40" i="1" s="1"/>
  <c r="BE40" i="1" s="1"/>
  <c r="J35" i="1"/>
  <c r="AW35" i="1"/>
  <c r="BA35" i="1" s="1"/>
  <c r="BC35" i="1" s="1"/>
  <c r="BE35" i="1" s="1"/>
  <c r="AD35" i="1"/>
  <c r="AH35" i="1" s="1"/>
  <c r="AJ35" i="1" s="1"/>
  <c r="AL35" i="1" s="1"/>
  <c r="K35" i="1"/>
  <c r="J24" i="1"/>
  <c r="K24" i="1"/>
  <c r="AD24" i="1"/>
  <c r="AH24" i="1" s="1"/>
  <c r="AJ24" i="1" s="1"/>
  <c r="AL24" i="1" s="1"/>
  <c r="AW24" i="1"/>
  <c r="BA24" i="1" s="1"/>
  <c r="BC24" i="1" s="1"/>
  <c r="BE24" i="1" s="1"/>
  <c r="J19" i="1"/>
  <c r="AW19" i="1"/>
  <c r="BA19" i="1" s="1"/>
  <c r="BC19" i="1" s="1"/>
  <c r="BE19" i="1" s="1"/>
  <c r="AD19" i="1"/>
  <c r="AH19" i="1" s="1"/>
  <c r="AJ19" i="1" s="1"/>
  <c r="AL19" i="1" s="1"/>
  <c r="K19" i="1"/>
  <c r="J12" i="1"/>
  <c r="K12" i="1"/>
  <c r="AD12" i="1"/>
  <c r="AH12" i="1" s="1"/>
  <c r="AJ12" i="1" s="1"/>
  <c r="AL12" i="1" s="1"/>
  <c r="AW12" i="1"/>
  <c r="BA12" i="1" s="1"/>
  <c r="BC12" i="1" s="1"/>
  <c r="BE12" i="1" s="1"/>
  <c r="J30" i="1"/>
  <c r="AW30" i="1"/>
  <c r="BA30" i="1" s="1"/>
  <c r="BC30" i="1" s="1"/>
  <c r="BE30" i="1" s="1"/>
  <c r="AD30" i="1"/>
  <c r="AH30" i="1" s="1"/>
  <c r="AJ30" i="1" s="1"/>
  <c r="AL30" i="1" s="1"/>
  <c r="K30" i="1"/>
  <c r="J25" i="1"/>
  <c r="AW25" i="1"/>
  <c r="BA25" i="1" s="1"/>
  <c r="BC25" i="1" s="1"/>
  <c r="BE25" i="1" s="1"/>
  <c r="AD25" i="1"/>
  <c r="AH25" i="1" s="1"/>
  <c r="AJ25" i="1" s="1"/>
  <c r="AL25" i="1" s="1"/>
  <c r="K25" i="1"/>
  <c r="J14" i="1"/>
  <c r="AW14" i="1"/>
  <c r="BA14" i="1" s="1"/>
  <c r="BC14" i="1" s="1"/>
  <c r="BE14" i="1" s="1"/>
  <c r="K14" i="1"/>
  <c r="AD14" i="1"/>
  <c r="AH14" i="1" s="1"/>
  <c r="AJ14" i="1" s="1"/>
  <c r="AL14" i="1" s="1"/>
  <c r="J9" i="1"/>
  <c r="AW9" i="1"/>
  <c r="BA9" i="1" s="1"/>
  <c r="BC9" i="1" s="1"/>
  <c r="BE9" i="1" s="1"/>
  <c r="K9" i="1"/>
  <c r="AD9" i="1"/>
  <c r="AH9" i="1" s="1"/>
  <c r="AJ9" i="1" s="1"/>
  <c r="AL9" i="1" s="1"/>
  <c r="J94" i="1"/>
  <c r="AW94" i="1"/>
  <c r="BA94" i="1" s="1"/>
  <c r="BC94" i="1" s="1"/>
  <c r="BE94" i="1" s="1"/>
  <c r="AD94" i="1"/>
  <c r="AH94" i="1" s="1"/>
  <c r="AJ94" i="1" s="1"/>
  <c r="AL94" i="1" s="1"/>
  <c r="K94" i="1"/>
  <c r="J89" i="1"/>
  <c r="AW89" i="1"/>
  <c r="BA89" i="1" s="1"/>
  <c r="BC89" i="1" s="1"/>
  <c r="BE89" i="1" s="1"/>
  <c r="AD89" i="1"/>
  <c r="AH89" i="1" s="1"/>
  <c r="AJ89" i="1" s="1"/>
  <c r="AL89" i="1" s="1"/>
  <c r="K89" i="1"/>
  <c r="J78" i="1"/>
  <c r="AW78" i="1"/>
  <c r="BA78" i="1" s="1"/>
  <c r="BC78" i="1" s="1"/>
  <c r="BE78" i="1" s="1"/>
  <c r="AD78" i="1"/>
  <c r="AH78" i="1" s="1"/>
  <c r="AJ78" i="1" s="1"/>
  <c r="AL78" i="1" s="1"/>
  <c r="K78" i="1"/>
  <c r="J73" i="1"/>
  <c r="AW73" i="1"/>
  <c r="BA73" i="1" s="1"/>
  <c r="BC73" i="1" s="1"/>
  <c r="BE73" i="1" s="1"/>
  <c r="AD73" i="1"/>
  <c r="AH73" i="1" s="1"/>
  <c r="AJ73" i="1" s="1"/>
  <c r="AL73" i="1" s="1"/>
  <c r="K73" i="1"/>
  <c r="J61" i="1"/>
  <c r="AD61" i="1"/>
  <c r="AH61" i="1" s="1"/>
  <c r="AJ61" i="1" s="1"/>
  <c r="AL61" i="1" s="1"/>
  <c r="K61" i="1"/>
  <c r="AW61" i="1"/>
  <c r="BA61" i="1" s="1"/>
  <c r="BC61" i="1" s="1"/>
  <c r="BE61" i="1" s="1"/>
  <c r="J54" i="1"/>
  <c r="K54" i="1"/>
  <c r="AD54" i="1"/>
  <c r="AH54" i="1" s="1"/>
  <c r="AJ54" i="1" s="1"/>
  <c r="AL54" i="1" s="1"/>
  <c r="AW54" i="1"/>
  <c r="BA54" i="1" s="1"/>
  <c r="BC54" i="1" s="1"/>
  <c r="BE54" i="1" s="1"/>
  <c r="J49" i="1"/>
  <c r="AW49" i="1"/>
  <c r="BA49" i="1" s="1"/>
  <c r="BC49" i="1" s="1"/>
  <c r="BE49" i="1" s="1"/>
  <c r="K49" i="1"/>
  <c r="AD49" i="1"/>
  <c r="AH49" i="1" s="1"/>
  <c r="AJ49" i="1" s="1"/>
  <c r="AL49" i="1" s="1"/>
  <c r="J96" i="1"/>
  <c r="K96" i="1"/>
  <c r="AD96" i="1"/>
  <c r="AH96" i="1" s="1"/>
  <c r="AJ96" i="1" s="1"/>
  <c r="AL96" i="1" s="1"/>
  <c r="AW96" i="1"/>
  <c r="BA96" i="1" s="1"/>
  <c r="BC96" i="1" s="1"/>
  <c r="BE96" i="1" s="1"/>
  <c r="J91" i="1"/>
  <c r="AW91" i="1"/>
  <c r="BA91" i="1" s="1"/>
  <c r="BC91" i="1" s="1"/>
  <c r="BE91" i="1" s="1"/>
  <c r="AD91" i="1"/>
  <c r="AH91" i="1" s="1"/>
  <c r="AJ91" i="1" s="1"/>
  <c r="AL91" i="1" s="1"/>
  <c r="K91" i="1"/>
  <c r="J84" i="1"/>
  <c r="K84" i="1"/>
  <c r="AW84" i="1"/>
  <c r="BA84" i="1" s="1"/>
  <c r="BC84" i="1" s="1"/>
  <c r="BE84" i="1" s="1"/>
  <c r="AD84" i="1"/>
  <c r="AH84" i="1" s="1"/>
  <c r="AJ84" i="1" s="1"/>
  <c r="AL84" i="1" s="1"/>
  <c r="J79" i="1"/>
  <c r="AW79" i="1"/>
  <c r="BA79" i="1" s="1"/>
  <c r="BC79" i="1" s="1"/>
  <c r="BE79" i="1" s="1"/>
  <c r="AD79" i="1"/>
  <c r="AH79" i="1" s="1"/>
  <c r="AJ79" i="1" s="1"/>
  <c r="AL79" i="1" s="1"/>
  <c r="K79" i="1"/>
  <c r="J68" i="1"/>
  <c r="K68" i="1"/>
  <c r="AW68" i="1"/>
  <c r="BA68" i="1" s="1"/>
  <c r="BC68" i="1" s="1"/>
  <c r="BE68" i="1" s="1"/>
  <c r="AD68" i="1"/>
  <c r="AH68" i="1" s="1"/>
  <c r="AJ68" i="1" s="1"/>
  <c r="AL68" i="1" s="1"/>
  <c r="J63" i="1"/>
  <c r="AW63" i="1"/>
  <c r="BA63" i="1" s="1"/>
  <c r="BC63" i="1" s="1"/>
  <c r="BE63" i="1" s="1"/>
  <c r="AD63" i="1"/>
  <c r="AH63" i="1" s="1"/>
  <c r="AJ63" i="1" s="1"/>
  <c r="AL63" i="1" s="1"/>
  <c r="K63" i="1"/>
  <c r="J55" i="1"/>
  <c r="AW55" i="1"/>
  <c r="BA55" i="1" s="1"/>
  <c r="BC55" i="1" s="1"/>
  <c r="BE55" i="1" s="1"/>
  <c r="AD55" i="1"/>
  <c r="AH55" i="1" s="1"/>
  <c r="AJ55" i="1" s="1"/>
  <c r="AL55" i="1" s="1"/>
  <c r="K55" i="1"/>
  <c r="J44" i="1"/>
  <c r="K44" i="1"/>
  <c r="AW44" i="1"/>
  <c r="BA44" i="1" s="1"/>
  <c r="BC44" i="1" s="1"/>
  <c r="BE44" i="1" s="1"/>
  <c r="AD44" i="1"/>
  <c r="AH44" i="1" s="1"/>
  <c r="AJ44" i="1" s="1"/>
  <c r="AL44" i="1" s="1"/>
  <c r="J39" i="1"/>
  <c r="AW39" i="1"/>
  <c r="BA39" i="1" s="1"/>
  <c r="BC39" i="1" s="1"/>
  <c r="BE39" i="1" s="1"/>
  <c r="AD39" i="1"/>
  <c r="AH39" i="1" s="1"/>
  <c r="AJ39" i="1" s="1"/>
  <c r="AL39" i="1" s="1"/>
  <c r="K39" i="1"/>
  <c r="J28" i="1"/>
  <c r="K28" i="1"/>
  <c r="AW28" i="1"/>
  <c r="BA28" i="1" s="1"/>
  <c r="BC28" i="1" s="1"/>
  <c r="BE28" i="1" s="1"/>
  <c r="AD28" i="1"/>
  <c r="AH28" i="1" s="1"/>
  <c r="AJ28" i="1" s="1"/>
  <c r="AL28" i="1" s="1"/>
  <c r="J23" i="1"/>
  <c r="AW23" i="1"/>
  <c r="BA23" i="1" s="1"/>
  <c r="BC23" i="1" s="1"/>
  <c r="BE23" i="1" s="1"/>
  <c r="AD23" i="1"/>
  <c r="AH23" i="1" s="1"/>
  <c r="AJ23" i="1" s="1"/>
  <c r="AL23" i="1" s="1"/>
  <c r="K23" i="1"/>
  <c r="J11" i="1"/>
  <c r="AW11" i="1"/>
  <c r="BA11" i="1" s="1"/>
  <c r="BC11" i="1" s="1"/>
  <c r="BE11" i="1" s="1"/>
  <c r="AD11" i="1"/>
  <c r="AH11" i="1" s="1"/>
  <c r="AJ11" i="1" s="1"/>
  <c r="AL11" i="1" s="1"/>
  <c r="K11" i="1"/>
  <c r="J34" i="1"/>
  <c r="AW34" i="1"/>
  <c r="BA34" i="1" s="1"/>
  <c r="BC34" i="1" s="1"/>
  <c r="BE34" i="1" s="1"/>
  <c r="K34" i="1"/>
  <c r="AD34" i="1"/>
  <c r="AH34" i="1" s="1"/>
  <c r="AJ34" i="1" s="1"/>
  <c r="AL34" i="1" s="1"/>
  <c r="J29" i="1"/>
  <c r="AD29" i="1"/>
  <c r="AH29" i="1" s="1"/>
  <c r="AJ29" i="1" s="1"/>
  <c r="AL29" i="1" s="1"/>
  <c r="K29" i="1"/>
  <c r="AW29" i="1"/>
  <c r="BA29" i="1" s="1"/>
  <c r="BC29" i="1" s="1"/>
  <c r="BE29" i="1" s="1"/>
  <c r="J18" i="1"/>
  <c r="AW18" i="1"/>
  <c r="BA18" i="1" s="1"/>
  <c r="BC18" i="1" s="1"/>
  <c r="BE18" i="1" s="1"/>
  <c r="K18" i="1"/>
  <c r="AD18" i="1"/>
  <c r="AH18" i="1" s="1"/>
  <c r="AJ18" i="1" s="1"/>
  <c r="AL18" i="1" s="1"/>
  <c r="J13" i="1"/>
  <c r="AW13" i="1"/>
  <c r="BA13" i="1" s="1"/>
  <c r="BC13" i="1" s="1"/>
  <c r="BE13" i="1" s="1"/>
  <c r="K13" i="1"/>
  <c r="AD13" i="1"/>
  <c r="AH13" i="1" s="1"/>
  <c r="AJ13" i="1" s="1"/>
  <c r="AL13" i="1" s="1"/>
  <c r="R4" i="1"/>
  <c r="BC41" i="1"/>
  <c r="BE41" i="1" s="1"/>
  <c r="BC81" i="1"/>
  <c r="BE81" i="1" s="1"/>
  <c r="J93" i="1"/>
  <c r="K93" i="1"/>
  <c r="AW93" i="1"/>
  <c r="BA93" i="1" s="1"/>
  <c r="BC93" i="1" s="1"/>
  <c r="BE93" i="1" s="1"/>
  <c r="AD93" i="1"/>
  <c r="AH93" i="1" s="1"/>
  <c r="AJ93" i="1" s="1"/>
  <c r="AL93" i="1" s="1"/>
  <c r="J82" i="1"/>
  <c r="AW82" i="1"/>
  <c r="BA82" i="1" s="1"/>
  <c r="BC82" i="1" s="1"/>
  <c r="BE82" i="1" s="1"/>
  <c r="K82" i="1"/>
  <c r="AD82" i="1"/>
  <c r="AH82" i="1" s="1"/>
  <c r="AJ82" i="1" s="1"/>
  <c r="AL82" i="1" s="1"/>
  <c r="J77" i="1"/>
  <c r="AW77" i="1"/>
  <c r="BA77" i="1" s="1"/>
  <c r="BC77" i="1" s="1"/>
  <c r="BE77" i="1" s="1"/>
  <c r="K77" i="1"/>
  <c r="AD77" i="1"/>
  <c r="AH77" i="1" s="1"/>
  <c r="AJ77" i="1" s="1"/>
  <c r="AL77" i="1" s="1"/>
  <c r="J66" i="1"/>
  <c r="AD66" i="1"/>
  <c r="AH66" i="1" s="1"/>
  <c r="AJ66" i="1" s="1"/>
  <c r="AL66" i="1" s="1"/>
  <c r="AW66" i="1"/>
  <c r="BA66" i="1" s="1"/>
  <c r="BC66" i="1" s="1"/>
  <c r="BE66" i="1" s="1"/>
  <c r="K66" i="1"/>
  <c r="J58" i="1"/>
  <c r="K58" i="1"/>
  <c r="AW58" i="1"/>
  <c r="BA58" i="1" s="1"/>
  <c r="BC58" i="1" s="1"/>
  <c r="BE58" i="1" s="1"/>
  <c r="AD58" i="1"/>
  <c r="AH58" i="1" s="1"/>
  <c r="AJ58" i="1" s="1"/>
  <c r="AL58" i="1" s="1"/>
  <c r="J53" i="1"/>
  <c r="AD53" i="1"/>
  <c r="AH53" i="1" s="1"/>
  <c r="AJ53" i="1" s="1"/>
  <c r="AL53" i="1" s="1"/>
  <c r="AW53" i="1"/>
  <c r="BA53" i="1" s="1"/>
  <c r="BC53" i="1" s="1"/>
  <c r="BE53" i="1" s="1"/>
  <c r="K53" i="1"/>
  <c r="J42" i="1"/>
  <c r="AW42" i="1"/>
  <c r="BA42" i="1" s="1"/>
  <c r="BC42" i="1" s="1"/>
  <c r="BE42" i="1" s="1"/>
  <c r="AD42" i="1"/>
  <c r="AH42" i="1" s="1"/>
  <c r="AJ42" i="1" s="1"/>
  <c r="AL42" i="1" s="1"/>
  <c r="K42" i="1"/>
  <c r="J95" i="1"/>
  <c r="AW95" i="1"/>
  <c r="BA95" i="1" s="1"/>
  <c r="BC95" i="1" s="1"/>
  <c r="BE95" i="1" s="1"/>
  <c r="AD95" i="1"/>
  <c r="AH95" i="1" s="1"/>
  <c r="AJ95" i="1" s="1"/>
  <c r="AL95" i="1" s="1"/>
  <c r="K95" i="1"/>
  <c r="J88" i="1"/>
  <c r="K88" i="1"/>
  <c r="AD88" i="1"/>
  <c r="AH88" i="1" s="1"/>
  <c r="AJ88" i="1" s="1"/>
  <c r="AL88" i="1" s="1"/>
  <c r="AW88" i="1"/>
  <c r="BA88" i="1" s="1"/>
  <c r="BC88" i="1" s="1"/>
  <c r="BE88" i="1" s="1"/>
  <c r="J83" i="1"/>
  <c r="AW83" i="1"/>
  <c r="BA83" i="1" s="1"/>
  <c r="BC83" i="1" s="1"/>
  <c r="BE83" i="1" s="1"/>
  <c r="AD83" i="1"/>
  <c r="AH83" i="1" s="1"/>
  <c r="AJ83" i="1" s="1"/>
  <c r="AL83" i="1" s="1"/>
  <c r="K83" i="1"/>
  <c r="J72" i="1"/>
  <c r="K72" i="1"/>
  <c r="AD72" i="1"/>
  <c r="AH72" i="1" s="1"/>
  <c r="AJ72" i="1" s="1"/>
  <c r="AL72" i="1" s="1"/>
  <c r="AW72" i="1"/>
  <c r="BA72" i="1" s="1"/>
  <c r="BC72" i="1" s="1"/>
  <c r="BE72" i="1" s="1"/>
  <c r="J67" i="1"/>
  <c r="AW67" i="1"/>
  <c r="BA67" i="1" s="1"/>
  <c r="BC67" i="1" s="1"/>
  <c r="BE67" i="1" s="1"/>
  <c r="AD67" i="1"/>
  <c r="AH67" i="1" s="1"/>
  <c r="AJ67" i="1" s="1"/>
  <c r="AL67" i="1" s="1"/>
  <c r="K67" i="1"/>
  <c r="J60" i="1"/>
  <c r="K60" i="1"/>
  <c r="AD60" i="1"/>
  <c r="AH60" i="1" s="1"/>
  <c r="AJ60" i="1" s="1"/>
  <c r="AL60" i="1" s="1"/>
  <c r="AW60" i="1"/>
  <c r="BA60" i="1" s="1"/>
  <c r="BC60" i="1" s="1"/>
  <c r="BE60" i="1" s="1"/>
  <c r="J48" i="1"/>
  <c r="K48" i="1"/>
  <c r="AD48" i="1"/>
  <c r="AH48" i="1" s="1"/>
  <c r="AJ48" i="1" s="1"/>
  <c r="AL48" i="1" s="1"/>
  <c r="AW48" i="1"/>
  <c r="BA48" i="1" s="1"/>
  <c r="BC48" i="1" s="1"/>
  <c r="BE48" i="1" s="1"/>
  <c r="J43" i="1"/>
  <c r="AW43" i="1"/>
  <c r="BA43" i="1" s="1"/>
  <c r="BC43" i="1" s="1"/>
  <c r="BE43" i="1" s="1"/>
  <c r="AD43" i="1"/>
  <c r="AH43" i="1" s="1"/>
  <c r="AJ43" i="1" s="1"/>
  <c r="AL43" i="1" s="1"/>
  <c r="K43" i="1"/>
  <c r="J32" i="1"/>
  <c r="K32" i="1"/>
  <c r="AD32" i="1"/>
  <c r="AH32" i="1" s="1"/>
  <c r="AJ32" i="1" s="1"/>
  <c r="AL32" i="1" s="1"/>
  <c r="AW32" i="1"/>
  <c r="BA32" i="1" s="1"/>
  <c r="BC32" i="1" s="1"/>
  <c r="BE32" i="1" s="1"/>
  <c r="J27" i="1"/>
  <c r="AW27" i="1"/>
  <c r="BA27" i="1" s="1"/>
  <c r="BC27" i="1" s="1"/>
  <c r="BE27" i="1" s="1"/>
  <c r="AD27" i="1"/>
  <c r="AH27" i="1" s="1"/>
  <c r="AJ27" i="1" s="1"/>
  <c r="AL27" i="1" s="1"/>
  <c r="K27" i="1"/>
  <c r="J16" i="1"/>
  <c r="K16" i="1"/>
  <c r="AD16" i="1"/>
  <c r="AH16" i="1" s="1"/>
  <c r="AJ16" i="1" s="1"/>
  <c r="AL16" i="1" s="1"/>
  <c r="AW16" i="1"/>
  <c r="BA16" i="1" s="1"/>
  <c r="BC16" i="1" s="1"/>
  <c r="BE16" i="1" s="1"/>
  <c r="J8" i="1"/>
  <c r="K8" i="1"/>
  <c r="AW8" i="1"/>
  <c r="BA8" i="1" s="1"/>
  <c r="BC8" i="1" s="1"/>
  <c r="BE8" i="1" s="1"/>
  <c r="AD8" i="1"/>
  <c r="AH8" i="1" s="1"/>
  <c r="AJ8" i="1" s="1"/>
  <c r="AL8" i="1" s="1"/>
  <c r="J98" i="1"/>
  <c r="AW98" i="1"/>
  <c r="BA98" i="1" s="1"/>
  <c r="BC98" i="1" s="1"/>
  <c r="BE98" i="1" s="1"/>
  <c r="AD98" i="1"/>
  <c r="AH98" i="1" s="1"/>
  <c r="AJ98" i="1" s="1"/>
  <c r="AL98" i="1" s="1"/>
  <c r="K98" i="1"/>
  <c r="J38" i="1"/>
  <c r="K38" i="1"/>
  <c r="AW38" i="1"/>
  <c r="BA38" i="1" s="1"/>
  <c r="BC38" i="1" s="1"/>
  <c r="BE38" i="1" s="1"/>
  <c r="AD38" i="1"/>
  <c r="AH38" i="1" s="1"/>
  <c r="AJ38" i="1" s="1"/>
  <c r="AL38" i="1" s="1"/>
  <c r="J33" i="1"/>
  <c r="K33" i="1"/>
  <c r="AW33" i="1"/>
  <c r="BA33" i="1" s="1"/>
  <c r="BC33" i="1" s="1"/>
  <c r="BE33" i="1" s="1"/>
  <c r="AD33" i="1"/>
  <c r="AH33" i="1" s="1"/>
  <c r="AJ33" i="1" s="1"/>
  <c r="AL33" i="1" s="1"/>
  <c r="J22" i="1"/>
  <c r="K22" i="1"/>
  <c r="AD22" i="1"/>
  <c r="AH22" i="1" s="1"/>
  <c r="AJ22" i="1" s="1"/>
  <c r="AL22" i="1" s="1"/>
  <c r="AW22" i="1"/>
  <c r="BA22" i="1" s="1"/>
  <c r="BC22" i="1" s="1"/>
  <c r="BE22" i="1" s="1"/>
  <c r="J17" i="1"/>
  <c r="K17" i="1"/>
  <c r="AW17" i="1"/>
  <c r="BA17" i="1" s="1"/>
  <c r="BC17" i="1" s="1"/>
  <c r="BE17" i="1" s="1"/>
  <c r="AD17" i="1"/>
  <c r="AH17" i="1" s="1"/>
  <c r="AJ17" i="1" s="1"/>
  <c r="AL17" i="1" s="1"/>
  <c r="J6" i="1"/>
  <c r="AW6" i="1"/>
  <c r="BA6" i="1" s="1"/>
  <c r="BC6" i="1" s="1"/>
  <c r="BE6" i="1" s="1"/>
  <c r="K6" i="1"/>
  <c r="AD6" i="1"/>
  <c r="AH6" i="1" s="1"/>
  <c r="AJ6" i="1" s="1"/>
  <c r="AL6" i="1" s="1"/>
  <c r="M4" i="1" l="1"/>
  <c r="Q4" i="1" s="1"/>
  <c r="S4" i="1" s="1"/>
  <c r="U4" i="1" s="1"/>
  <c r="A4" i="1" s="1"/>
  <c r="L9" i="1"/>
  <c r="R9" i="1" s="1"/>
  <c r="L14" i="1"/>
  <c r="R14" i="1" s="1"/>
  <c r="L98" i="1"/>
  <c r="R98" i="1" s="1"/>
  <c r="L27" i="1"/>
  <c r="R27" i="1" s="1"/>
  <c r="L43" i="1"/>
  <c r="R43" i="1" s="1"/>
  <c r="L67" i="1"/>
  <c r="R67" i="1" s="1"/>
  <c r="L83" i="1"/>
  <c r="R83" i="1" s="1"/>
  <c r="L95" i="1"/>
  <c r="R95" i="1" s="1"/>
  <c r="L42" i="1"/>
  <c r="R42" i="1" s="1"/>
  <c r="L53" i="1"/>
  <c r="R53" i="1" s="1"/>
  <c r="L66" i="1"/>
  <c r="R66" i="1" s="1"/>
  <c r="L11" i="1"/>
  <c r="R11" i="1" s="1"/>
  <c r="L23" i="1"/>
  <c r="R23" i="1" s="1"/>
  <c r="L39" i="1"/>
  <c r="R39" i="1" s="1"/>
  <c r="L55" i="1"/>
  <c r="R55" i="1" s="1"/>
  <c r="L63" i="1"/>
  <c r="R63" i="1" s="1"/>
  <c r="L79" i="1"/>
  <c r="R79" i="1" s="1"/>
  <c r="L91" i="1"/>
  <c r="R91" i="1" s="1"/>
  <c r="L73" i="1"/>
  <c r="R73" i="1" s="1"/>
  <c r="L78" i="1"/>
  <c r="R78" i="1" s="1"/>
  <c r="L89" i="1"/>
  <c r="R89" i="1" s="1"/>
  <c r="L94" i="1"/>
  <c r="R94" i="1" s="1"/>
  <c r="L5" i="1"/>
  <c r="R5" i="1" s="1"/>
  <c r="L10" i="1"/>
  <c r="R10" i="1" s="1"/>
  <c r="L21" i="1"/>
  <c r="R21" i="1" s="1"/>
  <c r="L26" i="1"/>
  <c r="R26" i="1" s="1"/>
  <c r="L37" i="1"/>
  <c r="R37" i="1" s="1"/>
  <c r="L7" i="1"/>
  <c r="R7" i="1" s="1"/>
  <c r="L15" i="1"/>
  <c r="R15" i="1" s="1"/>
  <c r="L31" i="1"/>
  <c r="R31" i="1" s="1"/>
  <c r="L47" i="1"/>
  <c r="R47" i="1" s="1"/>
  <c r="L59" i="1"/>
  <c r="R59" i="1" s="1"/>
  <c r="L71" i="1"/>
  <c r="R71" i="1" s="1"/>
  <c r="L87" i="1"/>
  <c r="R87" i="1" s="1"/>
  <c r="L99" i="1"/>
  <c r="R99" i="1" s="1"/>
  <c r="L57" i="1"/>
  <c r="R57" i="1" s="1"/>
  <c r="M27" i="1"/>
  <c r="Q27" i="1" s="1"/>
  <c r="S27" i="1" s="1"/>
  <c r="U27" i="1" s="1"/>
  <c r="A27" i="1" s="1"/>
  <c r="M43" i="1"/>
  <c r="Q43" i="1" s="1"/>
  <c r="S43" i="1" s="1"/>
  <c r="U43" i="1" s="1"/>
  <c r="A43" i="1" s="1"/>
  <c r="M95" i="1"/>
  <c r="Q95" i="1" s="1"/>
  <c r="S95" i="1" s="1"/>
  <c r="U95" i="1" s="1"/>
  <c r="A95" i="1" s="1"/>
  <c r="M42" i="1"/>
  <c r="Q42" i="1" s="1"/>
  <c r="S42" i="1" s="1"/>
  <c r="U42" i="1" s="1"/>
  <c r="A42" i="1" s="1"/>
  <c r="L6" i="1"/>
  <c r="R6" i="1" s="1"/>
  <c r="L17" i="1"/>
  <c r="R17" i="1" s="1"/>
  <c r="L22" i="1"/>
  <c r="R22" i="1" s="1"/>
  <c r="L33" i="1"/>
  <c r="R33" i="1" s="1"/>
  <c r="L38" i="1"/>
  <c r="R38" i="1" s="1"/>
  <c r="L8" i="1"/>
  <c r="R8" i="1" s="1"/>
  <c r="L16" i="1"/>
  <c r="R16" i="1" s="1"/>
  <c r="L32" i="1"/>
  <c r="R32" i="1" s="1"/>
  <c r="L48" i="1"/>
  <c r="R48" i="1" s="1"/>
  <c r="L60" i="1"/>
  <c r="R60" i="1" s="1"/>
  <c r="L72" i="1"/>
  <c r="R72" i="1" s="1"/>
  <c r="L88" i="1"/>
  <c r="R88" i="1" s="1"/>
  <c r="L58" i="1"/>
  <c r="R58" i="1" s="1"/>
  <c r="L93" i="1"/>
  <c r="R93" i="1" s="1"/>
  <c r="M11" i="1"/>
  <c r="Q11" i="1" s="1"/>
  <c r="S11" i="1" s="1"/>
  <c r="U11" i="1" s="1"/>
  <c r="A11" i="1" s="1"/>
  <c r="M23" i="1"/>
  <c r="Q23" i="1" s="1"/>
  <c r="S23" i="1" s="1"/>
  <c r="U23" i="1" s="1"/>
  <c r="A23" i="1" s="1"/>
  <c r="M63" i="1"/>
  <c r="Q63" i="1" s="1"/>
  <c r="S63" i="1" s="1"/>
  <c r="U63" i="1" s="1"/>
  <c r="A63" i="1" s="1"/>
  <c r="M79" i="1"/>
  <c r="Q79" i="1" s="1"/>
  <c r="S79" i="1" s="1"/>
  <c r="U79" i="1" s="1"/>
  <c r="A79" i="1" s="1"/>
  <c r="M78" i="1"/>
  <c r="Q78" i="1" s="1"/>
  <c r="S78" i="1" s="1"/>
  <c r="U78" i="1" s="1"/>
  <c r="A78" i="1" s="1"/>
  <c r="M89" i="1"/>
  <c r="Q89" i="1" s="1"/>
  <c r="S89" i="1" s="1"/>
  <c r="U89" i="1" s="1"/>
  <c r="A89" i="1" s="1"/>
  <c r="L25" i="1"/>
  <c r="R25" i="1" s="1"/>
  <c r="L30" i="1"/>
  <c r="R30" i="1" s="1"/>
  <c r="L19" i="1"/>
  <c r="R19" i="1" s="1"/>
  <c r="L35" i="1"/>
  <c r="R35" i="1" s="1"/>
  <c r="L51" i="1"/>
  <c r="R51" i="1" s="1"/>
  <c r="L75" i="1"/>
  <c r="R75" i="1" s="1"/>
  <c r="L50" i="1"/>
  <c r="R50" i="1" s="1"/>
  <c r="L62" i="1"/>
  <c r="R62" i="1" s="1"/>
  <c r="L69" i="1"/>
  <c r="R69" i="1" s="1"/>
  <c r="L74" i="1"/>
  <c r="R74" i="1" s="1"/>
  <c r="L85" i="1"/>
  <c r="R85" i="1" s="1"/>
  <c r="M10" i="1"/>
  <c r="Q10" i="1" s="1"/>
  <c r="S10" i="1" s="1"/>
  <c r="U10" i="1" s="1"/>
  <c r="A10" i="1" s="1"/>
  <c r="M21" i="1"/>
  <c r="Q21" i="1" s="1"/>
  <c r="S21" i="1" s="1"/>
  <c r="U21" i="1" s="1"/>
  <c r="A21" i="1" s="1"/>
  <c r="M7" i="1"/>
  <c r="Q7" i="1" s="1"/>
  <c r="S7" i="1" s="1"/>
  <c r="U7" i="1" s="1"/>
  <c r="A7" i="1" s="1"/>
  <c r="M15" i="1"/>
  <c r="Q15" i="1" s="1"/>
  <c r="S15" i="1" s="1"/>
  <c r="U15" i="1" s="1"/>
  <c r="A15" i="1" s="1"/>
  <c r="M47" i="1"/>
  <c r="Q47" i="1" s="1"/>
  <c r="S47" i="1" s="1"/>
  <c r="U47" i="1" s="1"/>
  <c r="A47" i="1" s="1"/>
  <c r="M59" i="1"/>
  <c r="Q59" i="1" s="1"/>
  <c r="S59" i="1" s="1"/>
  <c r="U59" i="1" s="1"/>
  <c r="A59" i="1" s="1"/>
  <c r="M71" i="1"/>
  <c r="Q71" i="1" s="1"/>
  <c r="S71" i="1" s="1"/>
  <c r="U71" i="1" s="1"/>
  <c r="A71" i="1" s="1"/>
  <c r="M57" i="1"/>
  <c r="Q57" i="1" s="1"/>
  <c r="S57" i="1" s="1"/>
  <c r="U57" i="1" s="1"/>
  <c r="A57" i="1" s="1"/>
  <c r="M88" i="1"/>
  <c r="Q88" i="1" s="1"/>
  <c r="S88" i="1" s="1"/>
  <c r="U88" i="1" s="1"/>
  <c r="A88" i="1" s="1"/>
  <c r="M8" i="1"/>
  <c r="Q8" i="1" s="1"/>
  <c r="S8" i="1" s="1"/>
  <c r="U8" i="1" s="1"/>
  <c r="A8" i="1" s="1"/>
  <c r="L13" i="1"/>
  <c r="R13" i="1" s="1"/>
  <c r="L18" i="1"/>
  <c r="R18" i="1" s="1"/>
  <c r="L29" i="1"/>
  <c r="R29" i="1" s="1"/>
  <c r="L34" i="1"/>
  <c r="R34" i="1" s="1"/>
  <c r="L49" i="1"/>
  <c r="R49" i="1" s="1"/>
  <c r="L61" i="1"/>
  <c r="R61" i="1" s="1"/>
  <c r="L12" i="1"/>
  <c r="R12" i="1" s="1"/>
  <c r="L24" i="1"/>
  <c r="R24" i="1" s="1"/>
  <c r="L40" i="1"/>
  <c r="R40" i="1" s="1"/>
  <c r="L56" i="1"/>
  <c r="R56" i="1" s="1"/>
  <c r="L64" i="1"/>
  <c r="R64" i="1" s="1"/>
  <c r="L80" i="1"/>
  <c r="R80" i="1" s="1"/>
  <c r="L92" i="1"/>
  <c r="R92" i="1" s="1"/>
  <c r="L45" i="1"/>
  <c r="R45" i="1" s="1"/>
  <c r="L90" i="1"/>
  <c r="R90" i="1" s="1"/>
  <c r="L41" i="1"/>
  <c r="R41" i="1" s="1"/>
  <c r="L46" i="1"/>
  <c r="R46" i="1" s="1"/>
  <c r="L70" i="1"/>
  <c r="R70" i="1" s="1"/>
  <c r="L81" i="1"/>
  <c r="R81" i="1" s="1"/>
  <c r="M33" i="1"/>
  <c r="Q33" i="1" s="1"/>
  <c r="S33" i="1" s="1"/>
  <c r="U33" i="1" s="1"/>
  <c r="A33" i="1" s="1"/>
  <c r="M32" i="1"/>
  <c r="Q32" i="1" s="1"/>
  <c r="S32" i="1" s="1"/>
  <c r="U32" i="1" s="1"/>
  <c r="A32" i="1" s="1"/>
  <c r="L77" i="1"/>
  <c r="R77" i="1" s="1"/>
  <c r="L82" i="1"/>
  <c r="R82" i="1" s="1"/>
  <c r="L28" i="1"/>
  <c r="R28" i="1" s="1"/>
  <c r="L44" i="1"/>
  <c r="R44" i="1" s="1"/>
  <c r="L68" i="1"/>
  <c r="R68" i="1" s="1"/>
  <c r="L84" i="1"/>
  <c r="R84" i="1" s="1"/>
  <c r="L96" i="1"/>
  <c r="R96" i="1" s="1"/>
  <c r="L54" i="1"/>
  <c r="R54" i="1" s="1"/>
  <c r="M9" i="1"/>
  <c r="Q9" i="1" s="1"/>
  <c r="S9" i="1" s="1"/>
  <c r="U9" i="1" s="1"/>
  <c r="A9" i="1" s="1"/>
  <c r="M12" i="1"/>
  <c r="Q12" i="1" s="1"/>
  <c r="S12" i="1" s="1"/>
  <c r="U12" i="1" s="1"/>
  <c r="A12" i="1" s="1"/>
  <c r="M19" i="1"/>
  <c r="Q19" i="1" s="1"/>
  <c r="S19" i="1" s="1"/>
  <c r="U19" i="1" s="1"/>
  <c r="A19" i="1" s="1"/>
  <c r="M24" i="1"/>
  <c r="Q24" i="1" s="1"/>
  <c r="S24" i="1" s="1"/>
  <c r="U24" i="1" s="1"/>
  <c r="A24" i="1" s="1"/>
  <c r="M35" i="1"/>
  <c r="Q35" i="1" s="1"/>
  <c r="S35" i="1" s="1"/>
  <c r="U35" i="1" s="1"/>
  <c r="A35" i="1" s="1"/>
  <c r="M56" i="1"/>
  <c r="Q56" i="1" s="1"/>
  <c r="S56" i="1" s="1"/>
  <c r="U56" i="1" s="1"/>
  <c r="A56" i="1" s="1"/>
  <c r="M64" i="1"/>
  <c r="Q64" i="1" s="1"/>
  <c r="S64" i="1" s="1"/>
  <c r="U64" i="1" s="1"/>
  <c r="A64" i="1" s="1"/>
  <c r="M80" i="1"/>
  <c r="Q80" i="1" s="1"/>
  <c r="S80" i="1" s="1"/>
  <c r="U80" i="1" s="1"/>
  <c r="A80" i="1" s="1"/>
  <c r="M92" i="1"/>
  <c r="Q92" i="1" s="1"/>
  <c r="S92" i="1" s="1"/>
  <c r="U92" i="1" s="1"/>
  <c r="A92" i="1" s="1"/>
  <c r="M50" i="1"/>
  <c r="Q50" i="1" s="1"/>
  <c r="S50" i="1" s="1"/>
  <c r="U50" i="1" s="1"/>
  <c r="A50" i="1" s="1"/>
  <c r="M69" i="1"/>
  <c r="Q69" i="1" s="1"/>
  <c r="S69" i="1" s="1"/>
  <c r="U69" i="1" s="1"/>
  <c r="A69" i="1" s="1"/>
  <c r="M74" i="1"/>
  <c r="Q74" i="1" s="1"/>
  <c r="S74" i="1" s="1"/>
  <c r="U74" i="1" s="1"/>
  <c r="A74" i="1" s="1"/>
  <c r="M85" i="1"/>
  <c r="Q85" i="1" s="1"/>
  <c r="S85" i="1" s="1"/>
  <c r="U85" i="1" s="1"/>
  <c r="A85" i="1" s="1"/>
  <c r="M90" i="1"/>
  <c r="Q90" i="1" s="1"/>
  <c r="S90" i="1" s="1"/>
  <c r="U90" i="1" s="1"/>
  <c r="A90" i="1" s="1"/>
  <c r="L20" i="1"/>
  <c r="R20" i="1" s="1"/>
  <c r="L36" i="1"/>
  <c r="R36" i="1" s="1"/>
  <c r="L52" i="1"/>
  <c r="R52" i="1" s="1"/>
  <c r="L76" i="1"/>
  <c r="R76" i="1" s="1"/>
  <c r="L65" i="1"/>
  <c r="R65" i="1" s="1"/>
  <c r="L86" i="1"/>
  <c r="R86" i="1" s="1"/>
  <c r="L97" i="1"/>
  <c r="R97" i="1" s="1"/>
  <c r="M30" i="1" l="1"/>
  <c r="Q30" i="1" s="1"/>
  <c r="S30" i="1" s="1"/>
  <c r="U30" i="1" s="1"/>
  <c r="A30" i="1" s="1"/>
  <c r="M75" i="1"/>
  <c r="Q75" i="1" s="1"/>
  <c r="S75" i="1" s="1"/>
  <c r="U75" i="1" s="1"/>
  <c r="A75" i="1" s="1"/>
  <c r="M25" i="1"/>
  <c r="Q25" i="1" s="1"/>
  <c r="S25" i="1" s="1"/>
  <c r="U25" i="1" s="1"/>
  <c r="A25" i="1" s="1"/>
  <c r="M72" i="1"/>
  <c r="Q72" i="1" s="1"/>
  <c r="S72" i="1" s="1"/>
  <c r="U72" i="1" s="1"/>
  <c r="A72" i="1" s="1"/>
  <c r="M93" i="1"/>
  <c r="Q93" i="1" s="1"/>
  <c r="S93" i="1" s="1"/>
  <c r="U93" i="1" s="1"/>
  <c r="A93" i="1" s="1"/>
  <c r="M5" i="1"/>
  <c r="Q5" i="1" s="1"/>
  <c r="S5" i="1" s="1"/>
  <c r="U5" i="1" s="1"/>
  <c r="A5" i="1" s="1"/>
  <c r="M94" i="1"/>
  <c r="Q94" i="1" s="1"/>
  <c r="S94" i="1" s="1"/>
  <c r="U94" i="1" s="1"/>
  <c r="A94" i="1" s="1"/>
  <c r="M91" i="1"/>
  <c r="Q91" i="1" s="1"/>
  <c r="S91" i="1" s="1"/>
  <c r="U91" i="1" s="1"/>
  <c r="A91" i="1" s="1"/>
  <c r="M39" i="1"/>
  <c r="Q39" i="1" s="1"/>
  <c r="S39" i="1" s="1"/>
  <c r="U39" i="1" s="1"/>
  <c r="A39" i="1" s="1"/>
  <c r="M22" i="1"/>
  <c r="Q22" i="1" s="1"/>
  <c r="S22" i="1" s="1"/>
  <c r="U22" i="1" s="1"/>
  <c r="A22" i="1" s="1"/>
  <c r="M99" i="1"/>
  <c r="Q99" i="1" s="1"/>
  <c r="S99" i="1" s="1"/>
  <c r="U99" i="1" s="1"/>
  <c r="A99" i="1" s="1"/>
  <c r="M73" i="1"/>
  <c r="Q73" i="1" s="1"/>
  <c r="S73" i="1" s="1"/>
  <c r="U73" i="1" s="1"/>
  <c r="A73" i="1" s="1"/>
  <c r="M55" i="1"/>
  <c r="Q55" i="1" s="1"/>
  <c r="S55" i="1" s="1"/>
  <c r="U55" i="1" s="1"/>
  <c r="A55" i="1" s="1"/>
  <c r="M45" i="1"/>
  <c r="Q45" i="1" s="1"/>
  <c r="S45" i="1" s="1"/>
  <c r="U45" i="1" s="1"/>
  <c r="A45" i="1" s="1"/>
  <c r="M14" i="1"/>
  <c r="Q14" i="1" s="1"/>
  <c r="S14" i="1" s="1"/>
  <c r="U14" i="1" s="1"/>
  <c r="A14" i="1" s="1"/>
  <c r="M60" i="1"/>
  <c r="Q60" i="1" s="1"/>
  <c r="S60" i="1" s="1"/>
  <c r="U60" i="1" s="1"/>
  <c r="A60" i="1" s="1"/>
  <c r="M37" i="1"/>
  <c r="Q37" i="1" s="1"/>
  <c r="S37" i="1" s="1"/>
  <c r="U37" i="1" s="1"/>
  <c r="A37" i="1" s="1"/>
  <c r="M62" i="1"/>
  <c r="Q62" i="1" s="1"/>
  <c r="S62" i="1" s="1"/>
  <c r="U62" i="1" s="1"/>
  <c r="A62" i="1" s="1"/>
  <c r="M51" i="1"/>
  <c r="Q51" i="1" s="1"/>
  <c r="S51" i="1" s="1"/>
  <c r="U51" i="1" s="1"/>
  <c r="A51" i="1" s="1"/>
  <c r="M17" i="1"/>
  <c r="Q17" i="1" s="1"/>
  <c r="S17" i="1" s="1"/>
  <c r="U17" i="1" s="1"/>
  <c r="A17" i="1" s="1"/>
  <c r="M38" i="1"/>
  <c r="Q38" i="1" s="1"/>
  <c r="S38" i="1" s="1"/>
  <c r="U38" i="1" s="1"/>
  <c r="A38" i="1" s="1"/>
  <c r="M58" i="1"/>
  <c r="Q58" i="1" s="1"/>
  <c r="S58" i="1" s="1"/>
  <c r="U58" i="1" s="1"/>
  <c r="A58" i="1" s="1"/>
  <c r="M87" i="1"/>
  <c r="Q87" i="1" s="1"/>
  <c r="S87" i="1" s="1"/>
  <c r="U87" i="1" s="1"/>
  <c r="A87" i="1" s="1"/>
  <c r="M31" i="1"/>
  <c r="Q31" i="1" s="1"/>
  <c r="S31" i="1" s="1"/>
  <c r="U31" i="1" s="1"/>
  <c r="A31" i="1" s="1"/>
  <c r="M26" i="1"/>
  <c r="Q26" i="1" s="1"/>
  <c r="S26" i="1" s="1"/>
  <c r="U26" i="1" s="1"/>
  <c r="A26" i="1" s="1"/>
  <c r="M66" i="1"/>
  <c r="Q66" i="1" s="1"/>
  <c r="S66" i="1" s="1"/>
  <c r="U66" i="1" s="1"/>
  <c r="A66" i="1" s="1"/>
  <c r="M83" i="1"/>
  <c r="Q83" i="1" s="1"/>
  <c r="S83" i="1" s="1"/>
  <c r="U83" i="1" s="1"/>
  <c r="A83" i="1" s="1"/>
  <c r="M98" i="1"/>
  <c r="Q98" i="1" s="1"/>
  <c r="S98" i="1" s="1"/>
  <c r="U98" i="1" s="1"/>
  <c r="A98" i="1" s="1"/>
  <c r="M40" i="1"/>
  <c r="Q40" i="1" s="1"/>
  <c r="S40" i="1" s="1"/>
  <c r="U40" i="1" s="1"/>
  <c r="A40" i="1" s="1"/>
  <c r="M53" i="1"/>
  <c r="Q53" i="1" s="1"/>
  <c r="S53" i="1" s="1"/>
  <c r="U53" i="1" s="1"/>
  <c r="A53" i="1" s="1"/>
  <c r="M67" i="1"/>
  <c r="Q67" i="1" s="1"/>
  <c r="S67" i="1" s="1"/>
  <c r="U67" i="1" s="1"/>
  <c r="A67" i="1" s="1"/>
  <c r="M48" i="1"/>
  <c r="Q48" i="1" s="1"/>
  <c r="S48" i="1" s="1"/>
  <c r="U48" i="1" s="1"/>
  <c r="A48" i="1" s="1"/>
  <c r="M6" i="1"/>
  <c r="Q6" i="1" s="1"/>
  <c r="S6" i="1" s="1"/>
  <c r="U6" i="1" s="1"/>
  <c r="A6" i="1" s="1"/>
  <c r="M81" i="1"/>
  <c r="Q81" i="1" s="1"/>
  <c r="S81" i="1" s="1"/>
  <c r="U81" i="1" s="1"/>
  <c r="A81" i="1" s="1"/>
  <c r="M46" i="1"/>
  <c r="Q46" i="1" s="1"/>
  <c r="S46" i="1" s="1"/>
  <c r="U46" i="1" s="1"/>
  <c r="A46" i="1" s="1"/>
  <c r="M76" i="1"/>
  <c r="Q76" i="1" s="1"/>
  <c r="S76" i="1" s="1"/>
  <c r="U76" i="1" s="1"/>
  <c r="A76" i="1" s="1"/>
  <c r="M49" i="1"/>
  <c r="Q49" i="1" s="1"/>
  <c r="S49" i="1" s="1"/>
  <c r="U49" i="1" s="1"/>
  <c r="A49" i="1" s="1"/>
  <c r="M44" i="1"/>
  <c r="Q44" i="1" s="1"/>
  <c r="S44" i="1" s="1"/>
  <c r="U44" i="1" s="1"/>
  <c r="A44" i="1" s="1"/>
  <c r="M13" i="1"/>
  <c r="Q13" i="1" s="1"/>
  <c r="S13" i="1" s="1"/>
  <c r="U13" i="1" s="1"/>
  <c r="A13" i="1" s="1"/>
  <c r="M70" i="1"/>
  <c r="Q70" i="1" s="1"/>
  <c r="S70" i="1" s="1"/>
  <c r="U70" i="1" s="1"/>
  <c r="A70" i="1" s="1"/>
  <c r="M41" i="1"/>
  <c r="Q41" i="1" s="1"/>
  <c r="S41" i="1" s="1"/>
  <c r="U41" i="1" s="1"/>
  <c r="A41" i="1" s="1"/>
  <c r="M36" i="1"/>
  <c r="Q36" i="1" s="1"/>
  <c r="S36" i="1" s="1"/>
  <c r="U36" i="1" s="1"/>
  <c r="A36" i="1" s="1"/>
  <c r="M96" i="1"/>
  <c r="Q96" i="1" s="1"/>
  <c r="S96" i="1" s="1"/>
  <c r="U96" i="1" s="1"/>
  <c r="A96" i="1" s="1"/>
  <c r="M68" i="1"/>
  <c r="Q68" i="1" s="1"/>
  <c r="S68" i="1" s="1"/>
  <c r="U68" i="1" s="1"/>
  <c r="A68" i="1" s="1"/>
  <c r="M34" i="1"/>
  <c r="Q34" i="1" s="1"/>
  <c r="S34" i="1" s="1"/>
  <c r="U34" i="1" s="1"/>
  <c r="A34" i="1" s="1"/>
  <c r="M82" i="1"/>
  <c r="Q82" i="1" s="1"/>
  <c r="S82" i="1" s="1"/>
  <c r="U82" i="1" s="1"/>
  <c r="A82" i="1" s="1"/>
  <c r="M97" i="1"/>
  <c r="Q97" i="1" s="1"/>
  <c r="S97" i="1" s="1"/>
  <c r="U97" i="1" s="1"/>
  <c r="A97" i="1" s="1"/>
  <c r="M65" i="1"/>
  <c r="Q65" i="1" s="1"/>
  <c r="S65" i="1" s="1"/>
  <c r="U65" i="1" s="1"/>
  <c r="A65" i="1" s="1"/>
  <c r="M61" i="1"/>
  <c r="Q61" i="1" s="1"/>
  <c r="S61" i="1" s="1"/>
  <c r="U61" i="1" s="1"/>
  <c r="A61" i="1" s="1"/>
  <c r="M28" i="1"/>
  <c r="Q28" i="1" s="1"/>
  <c r="S28" i="1" s="1"/>
  <c r="U28" i="1" s="1"/>
  <c r="A28" i="1" s="1"/>
  <c r="M29" i="1"/>
  <c r="Q29" i="1" s="1"/>
  <c r="S29" i="1" s="1"/>
  <c r="U29" i="1" s="1"/>
  <c r="A29" i="1" s="1"/>
  <c r="M77" i="1"/>
  <c r="Q77" i="1" s="1"/>
  <c r="S77" i="1" s="1"/>
  <c r="U77" i="1" s="1"/>
  <c r="A77" i="1" s="1"/>
  <c r="M86" i="1"/>
  <c r="Q86" i="1" s="1"/>
  <c r="S86" i="1" s="1"/>
  <c r="U86" i="1" s="1"/>
  <c r="A86" i="1" s="1"/>
  <c r="M52" i="1"/>
  <c r="Q52" i="1" s="1"/>
  <c r="S52" i="1" s="1"/>
  <c r="U52" i="1" s="1"/>
  <c r="A52" i="1" s="1"/>
  <c r="M20" i="1"/>
  <c r="Q20" i="1" s="1"/>
  <c r="S20" i="1" s="1"/>
  <c r="U20" i="1" s="1"/>
  <c r="A20" i="1" s="1"/>
  <c r="M54" i="1"/>
  <c r="Q54" i="1" s="1"/>
  <c r="S54" i="1" s="1"/>
  <c r="U54" i="1" s="1"/>
  <c r="A54" i="1" s="1"/>
  <c r="M84" i="1"/>
  <c r="Q84" i="1" s="1"/>
  <c r="S84" i="1" s="1"/>
  <c r="U84" i="1" s="1"/>
  <c r="A84" i="1" s="1"/>
  <c r="M18" i="1"/>
  <c r="Q18" i="1" s="1"/>
  <c r="S18" i="1" s="1"/>
  <c r="U18" i="1" s="1"/>
  <c r="A18" i="1" s="1"/>
  <c r="M16" i="1"/>
  <c r="Q16" i="1" s="1"/>
  <c r="S16" i="1" s="1"/>
  <c r="U16" i="1" s="1"/>
  <c r="A16" i="1" s="1"/>
</calcChain>
</file>

<file path=xl/sharedStrings.xml><?xml version="1.0" encoding="utf-8"?>
<sst xmlns="http://schemas.openxmlformats.org/spreadsheetml/2006/main" count="352" uniqueCount="122">
  <si>
    <t>Experiment</t>
  </si>
  <si>
    <t>Replicate</t>
  </si>
  <si>
    <t>Hour</t>
  </si>
  <si>
    <t>A1_Negative_Control</t>
  </si>
  <si>
    <t>A2_L-Arabinose</t>
  </si>
  <si>
    <t>A3_N-Acetyl-D_Glucosamine</t>
  </si>
  <si>
    <t>A4_D-Saccharic_Acid</t>
  </si>
  <si>
    <t>A5_Succinic_Acid</t>
  </si>
  <si>
    <t>A6_D-Galactose</t>
  </si>
  <si>
    <t>A7_L-Aspartic_Acid</t>
  </si>
  <si>
    <t>A8_L-Proline</t>
  </si>
  <si>
    <t>A9_D-Alanine</t>
  </si>
  <si>
    <t>A10_D-Trehalose</t>
  </si>
  <si>
    <t>A11_D-Mannose</t>
  </si>
  <si>
    <t>A12_Dulcitol</t>
  </si>
  <si>
    <t>B1_D-Serine</t>
  </si>
  <si>
    <t>B2_D-Sorbitol</t>
  </si>
  <si>
    <t>B3_Glycerol</t>
  </si>
  <si>
    <t>B4_L-Fucose</t>
  </si>
  <si>
    <t>B5_D-Glucuronic_Acid</t>
  </si>
  <si>
    <t>B6_D-Gluconic_Acid</t>
  </si>
  <si>
    <t>B7_D-L-a-Glycerol_Phosphate</t>
  </si>
  <si>
    <t>B8_D-Xylose</t>
  </si>
  <si>
    <t>B9_L-Lactic_Acid</t>
  </si>
  <si>
    <t>B10_Formic_Acid</t>
  </si>
  <si>
    <t>B11_D-Mannitol</t>
  </si>
  <si>
    <t>B12_L-Glutamic_Acid</t>
  </si>
  <si>
    <t>C1_D-Glucose-6-Phosphate</t>
  </si>
  <si>
    <t>C2_D-GalactonicAcid-g-Lactone</t>
  </si>
  <si>
    <t>C3_D-L-Malic_Acid</t>
  </si>
  <si>
    <t>C4_D-Ribose</t>
  </si>
  <si>
    <t>C5_Tween_20</t>
  </si>
  <si>
    <t>C6_L-Rhamnose</t>
  </si>
  <si>
    <t>C7_D-Fructose</t>
  </si>
  <si>
    <t>C8_Acetic_Acid</t>
  </si>
  <si>
    <t>C9_a-D-Glucose</t>
  </si>
  <si>
    <t>C10_Maltose</t>
  </si>
  <si>
    <t>C11_D-Melibiose</t>
  </si>
  <si>
    <t>C12_Thymidine</t>
  </si>
  <si>
    <t>D-1_L-Asparagine</t>
  </si>
  <si>
    <t>D2_D-Aspartic_Acid</t>
  </si>
  <si>
    <t>D3_D-Glucosaminic_Acid</t>
  </si>
  <si>
    <t>D4_1-2-Propanediol</t>
  </si>
  <si>
    <t>D5_Tween_40</t>
  </si>
  <si>
    <t>D6_a-Keto-Glutaric_Acid</t>
  </si>
  <si>
    <t>D7_a-Keto-Butyric_Acid</t>
  </si>
  <si>
    <t>D8_a-Methyl-D_Galactoside</t>
  </si>
  <si>
    <t>D9_a-D-Lactose</t>
  </si>
  <si>
    <t>D10_Lactulose</t>
  </si>
  <si>
    <t>D11_Sucrose</t>
  </si>
  <si>
    <t>D12_Uridine</t>
  </si>
  <si>
    <t>E1_L-Glutamine</t>
  </si>
  <si>
    <t>E2_m-Tartaric_Acid</t>
  </si>
  <si>
    <t>E3_D-Glucose-1-Phosphate</t>
  </si>
  <si>
    <t>E4_D-Fructose-6-Phosphate</t>
  </si>
  <si>
    <t>E5_Tween_80</t>
  </si>
  <si>
    <t>E6_a-Hydroxy_Glutaric_Acid-g_Lactone</t>
  </si>
  <si>
    <t>E7_a-Hydroxy_Butyric_Acid</t>
  </si>
  <si>
    <t>E8_B-Methyl-D_Glucoside</t>
  </si>
  <si>
    <t>E9_Adonitol</t>
  </si>
  <si>
    <t>E10_Maltotriose</t>
  </si>
  <si>
    <t>E11_2-DeoxyAdenosine</t>
  </si>
  <si>
    <t>E12_Adenosine</t>
  </si>
  <si>
    <t>F1_Glycyl-L-Aspartic_Acid</t>
  </si>
  <si>
    <t>F2_Citric_Acid</t>
  </si>
  <si>
    <t>F3_myo-Inositol</t>
  </si>
  <si>
    <t>F4_D-Threonine</t>
  </si>
  <si>
    <t>F5_Fumaric_Acid</t>
  </si>
  <si>
    <t>F6_Bromo_Succinic_Acid</t>
  </si>
  <si>
    <t>F7_Propionic_Acid</t>
  </si>
  <si>
    <t>F8_Mucic_Acid</t>
  </si>
  <si>
    <t>F9_Glycolic_Acid</t>
  </si>
  <si>
    <t>F10_Glyoxylic_Acid</t>
  </si>
  <si>
    <t>F11_D-Cellobiose</t>
  </si>
  <si>
    <t>F12_Inosine</t>
  </si>
  <si>
    <t>G1_Glycyl-L-Glutamic_Acid</t>
  </si>
  <si>
    <t>G2_Tricarballylic_Acid</t>
  </si>
  <si>
    <t>G3_L-Serine</t>
  </si>
  <si>
    <t>G4_L-Threonine</t>
  </si>
  <si>
    <t>G5_L-Alanine</t>
  </si>
  <si>
    <t>G6_L-Alanyl-Glycine</t>
  </si>
  <si>
    <t>G7_Acetoacetic_Acid</t>
  </si>
  <si>
    <t>G8_N-Acetyl-B-D_Mannosamine</t>
  </si>
  <si>
    <t>G9_Mono_Methyl_Succinate</t>
  </si>
  <si>
    <t>G10_Methyl_Pyruvate</t>
  </si>
  <si>
    <t>G11_D-Malic_Acid</t>
  </si>
  <si>
    <t>G12_L-Malic_Acid</t>
  </si>
  <si>
    <t>H1_Glycyl-L-Proline</t>
  </si>
  <si>
    <t>H2_p-Hydroxy_Phenyl_AceticAcid</t>
  </si>
  <si>
    <t>H3_m-Hydroxy_Phenyl_AceticAcid</t>
  </si>
  <si>
    <t>H4_Tyramine</t>
  </si>
  <si>
    <t>H5_D-Psicose</t>
  </si>
  <si>
    <t>H6_L-Lyxose</t>
  </si>
  <si>
    <t>H7_Glucuronamide</t>
  </si>
  <si>
    <t>H8_Pyruvic_Acid</t>
  </si>
  <si>
    <t>H9_L-Galactonic_Acid-g-Lactone</t>
  </si>
  <si>
    <t>H10_D-GalacturonicAcid</t>
  </si>
  <si>
    <t>H11_Phenylethylamine</t>
  </si>
  <si>
    <t>H12_2-Aminoethanol</t>
  </si>
  <si>
    <t>JTMAM1</t>
  </si>
  <si>
    <t>JTMAM2</t>
  </si>
  <si>
    <t xml:space="preserve">Plate Type   </t>
  </si>
  <si>
    <t>PM 1-</t>
  </si>
  <si>
    <t>Strain Number</t>
  </si>
  <si>
    <t>F016</t>
  </si>
  <si>
    <t>811F7</t>
  </si>
  <si>
    <t>F084</t>
  </si>
  <si>
    <t>F</t>
  </si>
  <si>
    <t>Overall mean</t>
  </si>
  <si>
    <t>SSR</t>
  </si>
  <si>
    <t>SSE</t>
  </si>
  <si>
    <t>Mean</t>
  </si>
  <si>
    <t>SST</t>
  </si>
  <si>
    <t>df treatment</t>
  </si>
  <si>
    <t>df error</t>
  </si>
  <si>
    <t>df total</t>
  </si>
  <si>
    <t>ms treatment</t>
  </si>
  <si>
    <t>ms error</t>
  </si>
  <si>
    <t>F critical</t>
  </si>
  <si>
    <t>Following:</t>
  </si>
  <si>
    <t>https://www.statology.org/one-way-anova-by-hand/</t>
  </si>
  <si>
    <t>Hypothesis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</si>
</sst>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DE18-7765-2C43-A877-A917148F43F1}">
  <dimension ref="A1:BE99"/>
  <sheetViews>
    <sheetView tabSelected="1" zoomScale="70" zoomScaleNormal="70" workbookViewId="0">
      <selection activeCell="I41" sqref="I41"/>
    </sheetView>
  </sheetViews>
  <sheetFormatPr baseColWidth="10" defaultRowHeight="16" x14ac:dyDescent="0.2"/>
  <cols>
    <col min="22" max="22" width="10.83203125" customWidth="1"/>
  </cols>
  <sheetData>
    <row r="1" spans="1:57" x14ac:dyDescent="0.2">
      <c r="A1" t="s">
        <v>101</v>
      </c>
      <c r="B1" t="s">
        <v>103</v>
      </c>
      <c r="C1" t="s">
        <v>0</v>
      </c>
      <c r="D1" t="s">
        <v>99</v>
      </c>
      <c r="E1" t="s">
        <v>100</v>
      </c>
      <c r="F1" t="s">
        <v>100</v>
      </c>
      <c r="G1" t="s">
        <v>100</v>
      </c>
      <c r="I1" t="s">
        <v>119</v>
      </c>
      <c r="J1" t="s">
        <v>120</v>
      </c>
      <c r="V1" t="s">
        <v>101</v>
      </c>
      <c r="W1" t="s">
        <v>103</v>
      </c>
      <c r="X1" t="s">
        <v>0</v>
      </c>
      <c r="Y1" t="s">
        <v>99</v>
      </c>
      <c r="Z1" t="s">
        <v>100</v>
      </c>
      <c r="AA1" t="s">
        <v>100</v>
      </c>
      <c r="AB1" t="s">
        <v>100</v>
      </c>
      <c r="AO1" t="s">
        <v>101</v>
      </c>
      <c r="AP1" t="s">
        <v>103</v>
      </c>
      <c r="AQ1" t="s">
        <v>0</v>
      </c>
      <c r="AR1" t="s">
        <v>99</v>
      </c>
      <c r="AS1" t="s">
        <v>100</v>
      </c>
      <c r="AT1" t="s">
        <v>100</v>
      </c>
      <c r="AU1" t="s">
        <v>100</v>
      </c>
    </row>
    <row r="2" spans="1:57" x14ac:dyDescent="0.2">
      <c r="A2" t="s">
        <v>102</v>
      </c>
      <c r="B2" t="s">
        <v>106</v>
      </c>
      <c r="C2" t="s">
        <v>1</v>
      </c>
      <c r="D2">
        <v>1</v>
      </c>
      <c r="E2">
        <v>2</v>
      </c>
      <c r="F2">
        <v>3</v>
      </c>
      <c r="G2">
        <v>4</v>
      </c>
      <c r="V2" t="s">
        <v>102</v>
      </c>
      <c r="W2" t="s">
        <v>104</v>
      </c>
      <c r="X2" t="s">
        <v>1</v>
      </c>
      <c r="Y2">
        <v>1</v>
      </c>
      <c r="Z2">
        <v>2</v>
      </c>
      <c r="AA2">
        <v>3</v>
      </c>
      <c r="AB2">
        <v>4</v>
      </c>
      <c r="AO2" t="s">
        <v>102</v>
      </c>
      <c r="AP2" t="s">
        <v>105</v>
      </c>
      <c r="AQ2" t="s">
        <v>1</v>
      </c>
      <c r="AR2">
        <v>1</v>
      </c>
      <c r="AS2">
        <v>2</v>
      </c>
      <c r="AT2">
        <v>3</v>
      </c>
      <c r="AU2">
        <v>4</v>
      </c>
    </row>
    <row r="3" spans="1:57" x14ac:dyDescent="0.2">
      <c r="C3" t="s">
        <v>2</v>
      </c>
      <c r="D3">
        <v>9</v>
      </c>
      <c r="E3">
        <v>24</v>
      </c>
      <c r="F3">
        <v>24</v>
      </c>
      <c r="G3">
        <v>24</v>
      </c>
      <c r="H3" t="s">
        <v>111</v>
      </c>
      <c r="I3" t="s">
        <v>108</v>
      </c>
      <c r="J3" t="s">
        <v>109</v>
      </c>
      <c r="L3" t="s">
        <v>110</v>
      </c>
      <c r="M3" t="s">
        <v>112</v>
      </c>
      <c r="N3" t="s">
        <v>113</v>
      </c>
      <c r="O3" t="s">
        <v>114</v>
      </c>
      <c r="P3" t="s">
        <v>115</v>
      </c>
      <c r="Q3" t="s">
        <v>116</v>
      </c>
      <c r="R3" t="s">
        <v>117</v>
      </c>
      <c r="S3" t="s">
        <v>107</v>
      </c>
      <c r="T3" t="s">
        <v>118</v>
      </c>
      <c r="U3" t="s">
        <v>121</v>
      </c>
      <c r="X3" t="s">
        <v>2</v>
      </c>
      <c r="Y3">
        <v>9</v>
      </c>
      <c r="Z3">
        <v>24</v>
      </c>
      <c r="AA3">
        <v>24</v>
      </c>
      <c r="AB3">
        <v>24</v>
      </c>
      <c r="AC3" t="s">
        <v>111</v>
      </c>
      <c r="AE3" t="s">
        <v>113</v>
      </c>
      <c r="AF3" t="s">
        <v>114</v>
      </c>
      <c r="AG3" t="s">
        <v>115</v>
      </c>
      <c r="AH3" t="s">
        <v>116</v>
      </c>
      <c r="AI3" t="s">
        <v>117</v>
      </c>
      <c r="AJ3" t="s">
        <v>107</v>
      </c>
      <c r="AK3" t="s">
        <v>118</v>
      </c>
      <c r="AQ3" t="s">
        <v>2</v>
      </c>
      <c r="AR3">
        <v>9</v>
      </c>
      <c r="AS3">
        <v>24</v>
      </c>
      <c r="AT3">
        <v>24</v>
      </c>
      <c r="AU3">
        <v>24</v>
      </c>
      <c r="AV3" t="s">
        <v>111</v>
      </c>
      <c r="AX3" t="s">
        <v>113</v>
      </c>
      <c r="AY3" t="s">
        <v>114</v>
      </c>
      <c r="AZ3" t="s">
        <v>115</v>
      </c>
      <c r="BA3" t="s">
        <v>116</v>
      </c>
      <c r="BB3" t="s">
        <v>117</v>
      </c>
      <c r="BC3" t="s">
        <v>107</v>
      </c>
      <c r="BD3" t="s">
        <v>118</v>
      </c>
    </row>
    <row r="4" spans="1:57" x14ac:dyDescent="0.2">
      <c r="A4" t="b">
        <f>AND(U4="significant",AL4="significant",BE4="significant")</f>
        <v>0</v>
      </c>
      <c r="C4" t="s">
        <v>3</v>
      </c>
      <c r="D4">
        <v>46</v>
      </c>
      <c r="E4">
        <v>58</v>
      </c>
      <c r="F4">
        <v>65</v>
      </c>
      <c r="G4">
        <v>55</v>
      </c>
      <c r="H4">
        <f>AVERAGE(D4:G4)</f>
        <v>56</v>
      </c>
      <c r="I4">
        <f>AVERAGE(H4,AC4,AV4)</f>
        <v>56.666666666666664</v>
      </c>
      <c r="J4">
        <f>(4*(H4-I4)^2)+(4*(AC4-I4)^2)+(4*(AV4-I4)^2)</f>
        <v>34.666666666666664</v>
      </c>
      <c r="K4">
        <f>(D4-$I4)^2+(E4-$I4)^2+(F4-$I4)^2+(G4-$I4)^2</f>
        <v>187.77777777777777</v>
      </c>
      <c r="L4">
        <f>K4+AD4+AW4</f>
        <v>576.66666666666663</v>
      </c>
      <c r="M4">
        <f>J4+L4</f>
        <v>611.33333333333326</v>
      </c>
      <c r="N4" s="1">
        <f>4-1</f>
        <v>3</v>
      </c>
      <c r="O4" s="1">
        <f>12-4</f>
        <v>8</v>
      </c>
      <c r="P4" s="1">
        <f>12-1</f>
        <v>11</v>
      </c>
      <c r="Q4" s="1">
        <f>M4/N4</f>
        <v>203.77777777777774</v>
      </c>
      <c r="R4" s="1">
        <f>L4/O4</f>
        <v>72.083333333333329</v>
      </c>
      <c r="S4" s="1">
        <f>Q4/R4</f>
        <v>2.8269749518304428</v>
      </c>
      <c r="T4" s="1">
        <v>4.0662000000000003</v>
      </c>
      <c r="U4" t="str">
        <f>IF(S4&lt;T4,"Null","significant")</f>
        <v>Null</v>
      </c>
      <c r="X4" t="s">
        <v>3</v>
      </c>
      <c r="Y4">
        <v>51</v>
      </c>
      <c r="Z4">
        <v>59</v>
      </c>
      <c r="AA4">
        <v>47</v>
      </c>
      <c r="AB4">
        <v>63</v>
      </c>
      <c r="AC4">
        <f>AVERAGE(Y4:AB4)</f>
        <v>55</v>
      </c>
      <c r="AD4">
        <f>(Y4-$I4)^2+(Z4-$I4)^2+(AA4-$I4)^2+(AB4-$I4)^2</f>
        <v>171.11111111111109</v>
      </c>
      <c r="AE4" s="1">
        <f>4-1</f>
        <v>3</v>
      </c>
      <c r="AF4" s="1">
        <f>12-4</f>
        <v>8</v>
      </c>
      <c r="AG4" s="1">
        <f>12-1</f>
        <v>11</v>
      </c>
      <c r="AH4" s="1">
        <f>AD4/AE4</f>
        <v>57.037037037037031</v>
      </c>
      <c r="AI4" s="1">
        <f>AC4/AF4</f>
        <v>6.875</v>
      </c>
      <c r="AJ4" s="1">
        <f>AH4/AI4</f>
        <v>8.2962962962962958</v>
      </c>
      <c r="AK4" s="1">
        <v>4.0662000000000003</v>
      </c>
      <c r="AL4" t="str">
        <f>IF(AJ4&lt;AK4,"Null","significant")</f>
        <v>significant</v>
      </c>
      <c r="AQ4" t="s">
        <v>3</v>
      </c>
      <c r="AR4">
        <v>52</v>
      </c>
      <c r="AS4">
        <v>54</v>
      </c>
      <c r="AT4">
        <v>70</v>
      </c>
      <c r="AU4">
        <v>60</v>
      </c>
      <c r="AV4">
        <f>AVERAGE(AR4:AU4)</f>
        <v>59</v>
      </c>
      <c r="AW4">
        <f t="shared" ref="AW4:AW67" si="0">(AR4-$I4)^2+(AS4-$I4)^2+(AT4-$I4)^2+(AU4-$I4)^2</f>
        <v>217.7777777777778</v>
      </c>
      <c r="AX4" s="1">
        <f>4-1</f>
        <v>3</v>
      </c>
      <c r="AY4" s="1">
        <f>12-4</f>
        <v>8</v>
      </c>
      <c r="AZ4" s="1">
        <f>12-1</f>
        <v>11</v>
      </c>
      <c r="BA4" s="1">
        <f>AW4/AX4</f>
        <v>72.592592592592595</v>
      </c>
      <c r="BB4" s="1">
        <f>AV4/AY4</f>
        <v>7.375</v>
      </c>
      <c r="BC4" s="1">
        <f>BA4/BB4</f>
        <v>9.843063402385436</v>
      </c>
      <c r="BD4" s="1">
        <v>4.0662000000000003</v>
      </c>
      <c r="BE4" t="str">
        <f>IF(BC4&lt;BD4,"Null","significant")</f>
        <v>significant</v>
      </c>
    </row>
    <row r="5" spans="1:57" x14ac:dyDescent="0.2">
      <c r="A5" t="b">
        <f t="shared" ref="A5:A68" si="1">AND(U5="significant",AL5="significant",BE5="significant")</f>
        <v>0</v>
      </c>
      <c r="C5" t="s">
        <v>4</v>
      </c>
      <c r="D5">
        <v>212</v>
      </c>
      <c r="E5">
        <v>214</v>
      </c>
      <c r="F5">
        <v>218</v>
      </c>
      <c r="G5">
        <v>205</v>
      </c>
      <c r="H5">
        <f>AVERAGE(D5:G5)</f>
        <v>212.25</v>
      </c>
      <c r="I5">
        <f>AVERAGE(H5,AC5,AV5)</f>
        <v>154.91666666666666</v>
      </c>
      <c r="J5">
        <f>(4*(H5-I5)^2)+(4*(AC5-I5)^2)+(4*(AV5-I5)^2)</f>
        <v>25340.666666666668</v>
      </c>
      <c r="K5">
        <f t="shared" ref="K5:K68" si="2">(D5-$I5)^2+(E5-$I5)^2+(F5-$I5)^2+(G5-$I5)^2</f>
        <v>13237.194444444449</v>
      </c>
      <c r="L5">
        <f t="shared" ref="L5:L68" si="3">K5+AD5+AW5</f>
        <v>26136.916666666668</v>
      </c>
      <c r="M5">
        <f t="shared" ref="M5:M68" si="4">J5+L5</f>
        <v>51477.583333333336</v>
      </c>
      <c r="N5" s="1">
        <f t="shared" ref="N5:N68" si="5">4-1</f>
        <v>3</v>
      </c>
      <c r="O5" s="1">
        <f t="shared" ref="O5:O68" si="6">12-4</f>
        <v>8</v>
      </c>
      <c r="P5" s="1">
        <f t="shared" ref="P5:P68" si="7">12-1</f>
        <v>11</v>
      </c>
      <c r="Q5" s="1">
        <f t="shared" ref="Q5:Q68" si="8">M5/N5</f>
        <v>17159.194444444445</v>
      </c>
      <c r="R5" s="1">
        <f t="shared" ref="R5:R68" si="9">L5/O5</f>
        <v>3267.1145833333335</v>
      </c>
      <c r="S5" s="1">
        <f t="shared" ref="S5:S68" si="10">Q5/R5</f>
        <v>5.2520944725903869</v>
      </c>
      <c r="T5" s="1">
        <v>4.0662000000000003</v>
      </c>
      <c r="U5" t="str">
        <f t="shared" ref="U5:U68" si="11">IF(S5&lt;T5,"Null","significant")</f>
        <v>significant</v>
      </c>
      <c r="X5" t="s">
        <v>4</v>
      </c>
      <c r="Y5">
        <v>89</v>
      </c>
      <c r="Z5">
        <v>112</v>
      </c>
      <c r="AA5">
        <v>87</v>
      </c>
      <c r="AB5">
        <v>111</v>
      </c>
      <c r="AC5">
        <f>AVERAGE(Y5:AB5)</f>
        <v>99.75</v>
      </c>
      <c r="AD5">
        <f t="shared" ref="AD5:AD68" si="12">(Y5-$I5)^2+(Z5-$I5)^2+(AA5-$I5)^2+(AB5-$I5)^2</f>
        <v>12728.19444444444</v>
      </c>
      <c r="AE5" s="1">
        <f t="shared" ref="AE5:AE68" si="13">4-1</f>
        <v>3</v>
      </c>
      <c r="AF5" s="1">
        <f t="shared" ref="AF5:AF68" si="14">12-4</f>
        <v>8</v>
      </c>
      <c r="AG5" s="1">
        <f t="shared" ref="AG5:AG68" si="15">12-1</f>
        <v>11</v>
      </c>
      <c r="AH5" s="1">
        <f t="shared" ref="AH5:AH68" si="16">AD5/AE5</f>
        <v>4242.7314814814799</v>
      </c>
      <c r="AI5" s="1">
        <f t="shared" ref="AI5:AI68" si="17">AC5/AF5</f>
        <v>12.46875</v>
      </c>
      <c r="AJ5" s="1">
        <f t="shared" ref="AJ5:AJ68" si="18">AH5/AI5</f>
        <v>340.26919149726155</v>
      </c>
      <c r="AK5" s="1">
        <v>4.0662000000000003</v>
      </c>
      <c r="AL5" t="str">
        <f t="shared" ref="AL5:AL68" si="19">IF(AJ5&lt;AK5,"Null","significant")</f>
        <v>significant</v>
      </c>
      <c r="AQ5" t="s">
        <v>4</v>
      </c>
      <c r="AR5">
        <v>147</v>
      </c>
      <c r="AS5">
        <v>149</v>
      </c>
      <c r="AT5">
        <v>163</v>
      </c>
      <c r="AU5">
        <v>152</v>
      </c>
      <c r="AV5">
        <f>AVERAGE(AR5:AU5)</f>
        <v>152.75</v>
      </c>
      <c r="AW5">
        <f t="shared" si="0"/>
        <v>171.5277777777776</v>
      </c>
      <c r="AX5" s="1">
        <f t="shared" ref="AX5:AX68" si="20">4-1</f>
        <v>3</v>
      </c>
      <c r="AY5" s="1">
        <f t="shared" ref="AY5:AY68" si="21">12-4</f>
        <v>8</v>
      </c>
      <c r="AZ5" s="1">
        <f t="shared" ref="AZ5:AZ68" si="22">12-1</f>
        <v>11</v>
      </c>
      <c r="BA5" s="1">
        <f t="shared" ref="BA5:BA68" si="23">AW5/AX5</f>
        <v>57.175925925925867</v>
      </c>
      <c r="BB5" s="1">
        <f t="shared" ref="BB5:BB68" si="24">AV5/AY5</f>
        <v>19.09375</v>
      </c>
      <c r="BC5" s="1">
        <f t="shared" ref="BC5:BC68" si="25">BA5/BB5</f>
        <v>2.9944838455476721</v>
      </c>
      <c r="BD5" s="1">
        <v>4.0662000000000003</v>
      </c>
      <c r="BE5" t="str">
        <f t="shared" ref="BE5:BE68" si="26">IF(BC5&lt;BD5,"Null","significant")</f>
        <v>Null</v>
      </c>
    </row>
    <row r="6" spans="1:57" x14ac:dyDescent="0.2">
      <c r="A6" t="b">
        <f t="shared" si="1"/>
        <v>1</v>
      </c>
      <c r="C6" t="s">
        <v>5</v>
      </c>
      <c r="D6">
        <v>184</v>
      </c>
      <c r="E6">
        <v>165</v>
      </c>
      <c r="F6">
        <v>174</v>
      </c>
      <c r="G6">
        <v>156</v>
      </c>
      <c r="H6">
        <f>AVERAGE(D6:G6)</f>
        <v>169.75</v>
      </c>
      <c r="I6">
        <f>AVERAGE(H6,AC6,AV6)</f>
        <v>145.91666666666666</v>
      </c>
      <c r="J6">
        <f>(4*(H6-I6)^2)+(4*(AC6-I6)^2)+(4*(AV6-I6)^2)</f>
        <v>22032.666666666664</v>
      </c>
      <c r="K6">
        <f t="shared" si="2"/>
        <v>2704.8611111111131</v>
      </c>
      <c r="L6">
        <f t="shared" si="3"/>
        <v>22942.916666666664</v>
      </c>
      <c r="M6">
        <f t="shared" si="4"/>
        <v>44975.583333333328</v>
      </c>
      <c r="N6" s="1">
        <f t="shared" si="5"/>
        <v>3</v>
      </c>
      <c r="O6" s="1">
        <f t="shared" si="6"/>
        <v>8</v>
      </c>
      <c r="P6" s="1">
        <f t="shared" si="7"/>
        <v>11</v>
      </c>
      <c r="Q6" s="1">
        <f t="shared" si="8"/>
        <v>14991.861111111109</v>
      </c>
      <c r="R6" s="1">
        <f t="shared" si="9"/>
        <v>2867.864583333333</v>
      </c>
      <c r="S6" s="1">
        <f t="shared" si="10"/>
        <v>5.2275345210637516</v>
      </c>
      <c r="T6" s="1">
        <v>4.0662000000000003</v>
      </c>
      <c r="U6" t="str">
        <f t="shared" si="11"/>
        <v>significant</v>
      </c>
      <c r="X6" t="s">
        <v>5</v>
      </c>
      <c r="Y6">
        <v>83</v>
      </c>
      <c r="Z6">
        <v>89</v>
      </c>
      <c r="AA6">
        <v>82</v>
      </c>
      <c r="AB6">
        <v>89</v>
      </c>
      <c r="AC6">
        <f>AVERAGE(Y6:AB6)</f>
        <v>85.75</v>
      </c>
      <c r="AD6">
        <f t="shared" si="12"/>
        <v>14522.861111111108</v>
      </c>
      <c r="AE6" s="1">
        <f t="shared" si="13"/>
        <v>3</v>
      </c>
      <c r="AF6" s="1">
        <f t="shared" si="14"/>
        <v>8</v>
      </c>
      <c r="AG6" s="1">
        <f t="shared" si="15"/>
        <v>11</v>
      </c>
      <c r="AH6" s="1">
        <f t="shared" si="16"/>
        <v>4840.9537037037026</v>
      </c>
      <c r="AI6" s="1">
        <f t="shared" si="17"/>
        <v>10.71875</v>
      </c>
      <c r="AJ6" s="1">
        <f t="shared" si="18"/>
        <v>451.63416477702179</v>
      </c>
      <c r="AK6" s="1">
        <v>4.0662000000000003</v>
      </c>
      <c r="AL6" t="str">
        <f t="shared" si="19"/>
        <v>significant</v>
      </c>
      <c r="AQ6" t="s">
        <v>5</v>
      </c>
      <c r="AR6">
        <v>174</v>
      </c>
      <c r="AS6">
        <v>173</v>
      </c>
      <c r="AT6">
        <v>183</v>
      </c>
      <c r="AU6">
        <v>199</v>
      </c>
      <c r="AV6">
        <f>AVERAGE(AR6:AU6)</f>
        <v>182.25</v>
      </c>
      <c r="AW6">
        <f t="shared" si="0"/>
        <v>5715.1944444444471</v>
      </c>
      <c r="AX6" s="1">
        <f t="shared" si="20"/>
        <v>3</v>
      </c>
      <c r="AY6" s="1">
        <f t="shared" si="21"/>
        <v>8</v>
      </c>
      <c r="AZ6" s="1">
        <f t="shared" si="22"/>
        <v>11</v>
      </c>
      <c r="BA6" s="1">
        <f t="shared" si="23"/>
        <v>1905.0648148148157</v>
      </c>
      <c r="BB6" s="1">
        <f t="shared" si="24"/>
        <v>22.78125</v>
      </c>
      <c r="BC6" s="1">
        <f t="shared" si="25"/>
        <v>83.624244271706587</v>
      </c>
      <c r="BD6" s="1">
        <v>4.0662000000000003</v>
      </c>
      <c r="BE6" t="str">
        <f t="shared" si="26"/>
        <v>significant</v>
      </c>
    </row>
    <row r="7" spans="1:57" x14ac:dyDescent="0.2">
      <c r="A7" t="b">
        <f t="shared" si="1"/>
        <v>0</v>
      </c>
      <c r="C7" t="s">
        <v>6</v>
      </c>
      <c r="D7">
        <v>297</v>
      </c>
      <c r="E7">
        <v>302</v>
      </c>
      <c r="F7">
        <v>289</v>
      </c>
      <c r="G7">
        <v>298</v>
      </c>
      <c r="H7">
        <f>AVERAGE(D7:G7)</f>
        <v>296.5</v>
      </c>
      <c r="I7">
        <f>AVERAGE(H7,AC7,AV7)</f>
        <v>292.58333333333331</v>
      </c>
      <c r="J7">
        <f>(4*(H7-I7)^2)+(4*(AC7-I7)^2)+(4*(AV7-I7)^2)</f>
        <v>263.16666666666669</v>
      </c>
      <c r="K7">
        <f t="shared" si="2"/>
        <v>150.36111111111171</v>
      </c>
      <c r="L7">
        <f t="shared" si="3"/>
        <v>1066.9166666666665</v>
      </c>
      <c r="M7">
        <f t="shared" si="4"/>
        <v>1330.0833333333333</v>
      </c>
      <c r="N7" s="1">
        <f t="shared" si="5"/>
        <v>3</v>
      </c>
      <c r="O7" s="1">
        <f t="shared" si="6"/>
        <v>8</v>
      </c>
      <c r="P7" s="1">
        <f t="shared" si="7"/>
        <v>11</v>
      </c>
      <c r="Q7" s="1">
        <f t="shared" si="8"/>
        <v>443.36111111111109</v>
      </c>
      <c r="R7" s="1">
        <f t="shared" si="9"/>
        <v>133.36458333333331</v>
      </c>
      <c r="S7" s="1">
        <f t="shared" si="10"/>
        <v>3.3244291702465572</v>
      </c>
      <c r="T7" s="1">
        <v>4.0662000000000003</v>
      </c>
      <c r="U7" t="str">
        <f t="shared" si="11"/>
        <v>Null</v>
      </c>
      <c r="X7" t="s">
        <v>6</v>
      </c>
      <c r="Y7">
        <v>270</v>
      </c>
      <c r="Z7">
        <v>286</v>
      </c>
      <c r="AA7">
        <v>304</v>
      </c>
      <c r="AB7">
        <v>284</v>
      </c>
      <c r="AC7">
        <f>AVERAGE(Y7:AB7)</f>
        <v>286</v>
      </c>
      <c r="AD7">
        <f t="shared" si="12"/>
        <v>757.36111111111006</v>
      </c>
      <c r="AE7" s="1">
        <f t="shared" si="13"/>
        <v>3</v>
      </c>
      <c r="AF7" s="1">
        <f t="shared" si="14"/>
        <v>8</v>
      </c>
      <c r="AG7" s="1">
        <f t="shared" si="15"/>
        <v>11</v>
      </c>
      <c r="AH7" s="1">
        <f t="shared" si="16"/>
        <v>252.45370370370335</v>
      </c>
      <c r="AI7" s="1">
        <f t="shared" si="17"/>
        <v>35.75</v>
      </c>
      <c r="AJ7" s="1">
        <f t="shared" si="18"/>
        <v>7.0616420616420514</v>
      </c>
      <c r="AK7" s="1">
        <v>4.0662000000000003</v>
      </c>
      <c r="AL7" t="str">
        <f t="shared" si="19"/>
        <v>significant</v>
      </c>
      <c r="AQ7" t="s">
        <v>6</v>
      </c>
      <c r="AR7">
        <v>294</v>
      </c>
      <c r="AS7">
        <v>295</v>
      </c>
      <c r="AT7">
        <v>288</v>
      </c>
      <c r="AU7">
        <v>304</v>
      </c>
      <c r="AV7">
        <f>AVERAGE(AR7:AU7)</f>
        <v>295.25</v>
      </c>
      <c r="AW7">
        <f t="shared" si="0"/>
        <v>159.19444444444483</v>
      </c>
      <c r="AX7" s="1">
        <f t="shared" si="20"/>
        <v>3</v>
      </c>
      <c r="AY7" s="1">
        <f t="shared" si="21"/>
        <v>8</v>
      </c>
      <c r="AZ7" s="1">
        <f t="shared" si="22"/>
        <v>11</v>
      </c>
      <c r="BA7" s="1">
        <f t="shared" si="23"/>
        <v>53.064814814814945</v>
      </c>
      <c r="BB7" s="1">
        <f t="shared" si="24"/>
        <v>36.90625</v>
      </c>
      <c r="BC7" s="1">
        <f t="shared" si="25"/>
        <v>1.4378273277511247</v>
      </c>
      <c r="BD7" s="1">
        <v>4.0662000000000003</v>
      </c>
      <c r="BE7" t="str">
        <f t="shared" si="26"/>
        <v>Null</v>
      </c>
    </row>
    <row r="8" spans="1:57" x14ac:dyDescent="0.2">
      <c r="A8" t="b">
        <f t="shared" si="1"/>
        <v>0</v>
      </c>
      <c r="C8" t="s">
        <v>7</v>
      </c>
      <c r="D8">
        <v>296</v>
      </c>
      <c r="E8">
        <v>300</v>
      </c>
      <c r="F8">
        <v>296</v>
      </c>
      <c r="G8">
        <v>292</v>
      </c>
      <c r="H8">
        <f>AVERAGE(D8:G8)</f>
        <v>296</v>
      </c>
      <c r="I8">
        <f>AVERAGE(H8,AC8,AV8)</f>
        <v>288.83333333333331</v>
      </c>
      <c r="J8">
        <f>(4*(H8-I8)^2)+(4*(AC8-I8)^2)+(4*(AV8-I8)^2)</f>
        <v>672.66666666666674</v>
      </c>
      <c r="K8">
        <f t="shared" si="2"/>
        <v>237.44444444444554</v>
      </c>
      <c r="L8">
        <f t="shared" si="3"/>
        <v>965.66666666666663</v>
      </c>
      <c r="M8">
        <f t="shared" si="4"/>
        <v>1638.3333333333335</v>
      </c>
      <c r="N8" s="1">
        <f t="shared" si="5"/>
        <v>3</v>
      </c>
      <c r="O8" s="1">
        <f t="shared" si="6"/>
        <v>8</v>
      </c>
      <c r="P8" s="1">
        <f t="shared" si="7"/>
        <v>11</v>
      </c>
      <c r="Q8" s="1">
        <f t="shared" si="8"/>
        <v>546.1111111111112</v>
      </c>
      <c r="R8" s="1">
        <f t="shared" si="9"/>
        <v>120.70833333333333</v>
      </c>
      <c r="S8" s="1">
        <f t="shared" si="10"/>
        <v>4.5242204579450016</v>
      </c>
      <c r="T8" s="1">
        <v>4.0662000000000003</v>
      </c>
      <c r="U8" t="str">
        <f t="shared" si="11"/>
        <v>significant</v>
      </c>
      <c r="X8" t="s">
        <v>7</v>
      </c>
      <c r="Y8">
        <v>284</v>
      </c>
      <c r="Z8">
        <v>293</v>
      </c>
      <c r="AA8">
        <v>304</v>
      </c>
      <c r="AB8">
        <v>287</v>
      </c>
      <c r="AC8">
        <f>AVERAGE(Y8:AB8)</f>
        <v>292</v>
      </c>
      <c r="AD8">
        <f t="shared" si="12"/>
        <v>274.1111111111116</v>
      </c>
      <c r="AE8" s="1">
        <f t="shared" si="13"/>
        <v>3</v>
      </c>
      <c r="AF8" s="1">
        <f t="shared" si="14"/>
        <v>8</v>
      </c>
      <c r="AG8" s="1">
        <f t="shared" si="15"/>
        <v>11</v>
      </c>
      <c r="AH8" s="1">
        <f t="shared" si="16"/>
        <v>91.370370370370537</v>
      </c>
      <c r="AI8" s="1">
        <f t="shared" si="17"/>
        <v>36.5</v>
      </c>
      <c r="AJ8" s="1">
        <f t="shared" si="18"/>
        <v>2.5032978183663159</v>
      </c>
      <c r="AK8" s="1">
        <v>4.0662000000000003</v>
      </c>
      <c r="AL8" t="str">
        <f t="shared" si="19"/>
        <v>Null</v>
      </c>
      <c r="AQ8" t="s">
        <v>7</v>
      </c>
      <c r="AR8">
        <v>276</v>
      </c>
      <c r="AS8">
        <v>276</v>
      </c>
      <c r="AT8">
        <v>280</v>
      </c>
      <c r="AU8">
        <v>282</v>
      </c>
      <c r="AV8">
        <f>AVERAGE(AR8:AU8)</f>
        <v>278.5</v>
      </c>
      <c r="AW8">
        <f t="shared" si="0"/>
        <v>454.11111111110949</v>
      </c>
      <c r="AX8" s="1">
        <f t="shared" si="20"/>
        <v>3</v>
      </c>
      <c r="AY8" s="1">
        <f t="shared" si="21"/>
        <v>8</v>
      </c>
      <c r="AZ8" s="1">
        <f t="shared" si="22"/>
        <v>11</v>
      </c>
      <c r="BA8" s="1">
        <f t="shared" si="23"/>
        <v>151.37037037036984</v>
      </c>
      <c r="BB8" s="1">
        <f t="shared" si="24"/>
        <v>34.8125</v>
      </c>
      <c r="BC8" s="1">
        <f t="shared" si="25"/>
        <v>4.3481614469046992</v>
      </c>
      <c r="BD8" s="1">
        <v>4.0662000000000003</v>
      </c>
      <c r="BE8" t="str">
        <f t="shared" si="26"/>
        <v>significant</v>
      </c>
    </row>
    <row r="9" spans="1:57" x14ac:dyDescent="0.2">
      <c r="A9" t="b">
        <f t="shared" si="1"/>
        <v>0</v>
      </c>
      <c r="C9" t="s">
        <v>8</v>
      </c>
      <c r="D9">
        <v>270</v>
      </c>
      <c r="E9">
        <v>262</v>
      </c>
      <c r="F9">
        <v>256</v>
      </c>
      <c r="G9">
        <v>258</v>
      </c>
      <c r="H9">
        <f>AVERAGE(D9:G9)</f>
        <v>261.5</v>
      </c>
      <c r="I9">
        <f>AVERAGE(H9,AC9,AV9)</f>
        <v>270.25</v>
      </c>
      <c r="J9">
        <f>(4*(H9-I9)^2)+(4*(AC9-I9)^2)+(4*(AV9-I9)^2)</f>
        <v>514.5</v>
      </c>
      <c r="K9">
        <f t="shared" si="2"/>
        <v>421.25</v>
      </c>
      <c r="L9">
        <f t="shared" si="3"/>
        <v>704.25</v>
      </c>
      <c r="M9">
        <f t="shared" si="4"/>
        <v>1218.75</v>
      </c>
      <c r="N9" s="1">
        <f t="shared" si="5"/>
        <v>3</v>
      </c>
      <c r="O9" s="1">
        <f t="shared" si="6"/>
        <v>8</v>
      </c>
      <c r="P9" s="1">
        <f t="shared" si="7"/>
        <v>11</v>
      </c>
      <c r="Q9" s="1">
        <f t="shared" si="8"/>
        <v>406.25</v>
      </c>
      <c r="R9" s="1">
        <f t="shared" si="9"/>
        <v>88.03125</v>
      </c>
      <c r="S9" s="1">
        <f t="shared" si="10"/>
        <v>4.6148384806531775</v>
      </c>
      <c r="T9" s="1">
        <v>4.0662000000000003</v>
      </c>
      <c r="U9" t="str">
        <f t="shared" si="11"/>
        <v>significant</v>
      </c>
      <c r="X9" t="s">
        <v>8</v>
      </c>
      <c r="Y9">
        <v>277</v>
      </c>
      <c r="Z9">
        <v>272</v>
      </c>
      <c r="AA9">
        <v>283</v>
      </c>
      <c r="AB9">
        <v>277</v>
      </c>
      <c r="AC9">
        <f>AVERAGE(Y9:AB9)</f>
        <v>277.25</v>
      </c>
      <c r="AD9">
        <f t="shared" si="12"/>
        <v>256.75</v>
      </c>
      <c r="AE9" s="1">
        <f t="shared" si="13"/>
        <v>3</v>
      </c>
      <c r="AF9" s="1">
        <f t="shared" si="14"/>
        <v>8</v>
      </c>
      <c r="AG9" s="1">
        <f t="shared" si="15"/>
        <v>11</v>
      </c>
      <c r="AH9" s="1">
        <f t="shared" si="16"/>
        <v>85.583333333333329</v>
      </c>
      <c r="AI9" s="1">
        <f t="shared" si="17"/>
        <v>34.65625</v>
      </c>
      <c r="AJ9" s="1">
        <f t="shared" si="18"/>
        <v>2.4694920348662457</v>
      </c>
      <c r="AK9" s="1">
        <v>4.0662000000000003</v>
      </c>
      <c r="AL9" t="str">
        <f t="shared" si="19"/>
        <v>Null</v>
      </c>
      <c r="AQ9" t="s">
        <v>8</v>
      </c>
      <c r="AR9">
        <v>270</v>
      </c>
      <c r="AS9">
        <v>271</v>
      </c>
      <c r="AT9">
        <v>272</v>
      </c>
      <c r="AU9">
        <v>275</v>
      </c>
      <c r="AV9">
        <f>AVERAGE(AR9:AU9)</f>
        <v>272</v>
      </c>
      <c r="AW9">
        <f t="shared" si="0"/>
        <v>26.25</v>
      </c>
      <c r="AX9" s="1">
        <f t="shared" si="20"/>
        <v>3</v>
      </c>
      <c r="AY9" s="1">
        <f t="shared" si="21"/>
        <v>8</v>
      </c>
      <c r="AZ9" s="1">
        <f t="shared" si="22"/>
        <v>11</v>
      </c>
      <c r="BA9" s="1">
        <f t="shared" si="23"/>
        <v>8.75</v>
      </c>
      <c r="BB9" s="1">
        <f t="shared" si="24"/>
        <v>34</v>
      </c>
      <c r="BC9" s="1">
        <f t="shared" si="25"/>
        <v>0.25735294117647056</v>
      </c>
      <c r="BD9" s="1">
        <v>4.0662000000000003</v>
      </c>
      <c r="BE9" t="str">
        <f t="shared" si="26"/>
        <v>Null</v>
      </c>
    </row>
    <row r="10" spans="1:57" x14ac:dyDescent="0.2">
      <c r="A10" t="b">
        <f t="shared" si="1"/>
        <v>0</v>
      </c>
      <c r="C10" t="s">
        <v>9</v>
      </c>
      <c r="D10">
        <v>280</v>
      </c>
      <c r="E10">
        <v>280</v>
      </c>
      <c r="F10">
        <v>278</v>
      </c>
      <c r="G10">
        <v>282</v>
      </c>
      <c r="H10">
        <f>AVERAGE(D10:G10)</f>
        <v>280</v>
      </c>
      <c r="I10">
        <f>AVERAGE(H10,AC10,AV10)</f>
        <v>281.08333333333331</v>
      </c>
      <c r="J10">
        <f>(4*(H10-I10)^2)+(4*(AC10-I10)^2)+(4*(AV10-I10)^2)</f>
        <v>52.166666666666664</v>
      </c>
      <c r="K10">
        <f t="shared" si="2"/>
        <v>12.694444444444279</v>
      </c>
      <c r="L10">
        <f t="shared" si="3"/>
        <v>460.91666666666674</v>
      </c>
      <c r="M10">
        <f t="shared" si="4"/>
        <v>513.08333333333337</v>
      </c>
      <c r="N10" s="1">
        <f t="shared" si="5"/>
        <v>3</v>
      </c>
      <c r="O10" s="1">
        <f t="shared" si="6"/>
        <v>8</v>
      </c>
      <c r="P10" s="1">
        <f t="shared" si="7"/>
        <v>11</v>
      </c>
      <c r="Q10" s="1">
        <f t="shared" si="8"/>
        <v>171.0277777777778</v>
      </c>
      <c r="R10" s="1">
        <f t="shared" si="9"/>
        <v>57.614583333333343</v>
      </c>
      <c r="S10" s="1">
        <f t="shared" si="10"/>
        <v>2.968480684626047</v>
      </c>
      <c r="T10" s="1">
        <v>4.0662000000000003</v>
      </c>
      <c r="U10" t="str">
        <f t="shared" si="11"/>
        <v>Null</v>
      </c>
      <c r="X10" t="s">
        <v>9</v>
      </c>
      <c r="Y10">
        <v>273</v>
      </c>
      <c r="Z10">
        <v>284</v>
      </c>
      <c r="AA10">
        <v>299</v>
      </c>
      <c r="AB10">
        <v>280</v>
      </c>
      <c r="AC10">
        <f>AVERAGE(Y10:AB10)</f>
        <v>284</v>
      </c>
      <c r="AD10">
        <f t="shared" si="12"/>
        <v>396.02777777777828</v>
      </c>
      <c r="AE10" s="1">
        <f t="shared" si="13"/>
        <v>3</v>
      </c>
      <c r="AF10" s="1">
        <f t="shared" si="14"/>
        <v>8</v>
      </c>
      <c r="AG10" s="1">
        <f t="shared" si="15"/>
        <v>11</v>
      </c>
      <c r="AH10" s="1">
        <f t="shared" si="16"/>
        <v>132.00925925925944</v>
      </c>
      <c r="AI10" s="1">
        <f t="shared" si="17"/>
        <v>35.5</v>
      </c>
      <c r="AJ10" s="1">
        <f t="shared" si="18"/>
        <v>3.7185706833594208</v>
      </c>
      <c r="AK10" s="1">
        <v>4.0662000000000003</v>
      </c>
      <c r="AL10" t="str">
        <f t="shared" si="19"/>
        <v>Null</v>
      </c>
      <c r="AQ10" t="s">
        <v>9</v>
      </c>
      <c r="AR10">
        <v>284</v>
      </c>
      <c r="AS10">
        <v>277</v>
      </c>
      <c r="AT10">
        <v>276</v>
      </c>
      <c r="AU10">
        <v>280</v>
      </c>
      <c r="AV10">
        <f>AVERAGE(AR10:AU10)</f>
        <v>279.25</v>
      </c>
      <c r="AW10">
        <f t="shared" si="0"/>
        <v>52.194444444444173</v>
      </c>
      <c r="AX10" s="1">
        <f t="shared" si="20"/>
        <v>3</v>
      </c>
      <c r="AY10" s="1">
        <f t="shared" si="21"/>
        <v>8</v>
      </c>
      <c r="AZ10" s="1">
        <f t="shared" si="22"/>
        <v>11</v>
      </c>
      <c r="BA10" s="1">
        <f t="shared" si="23"/>
        <v>17.398148148148056</v>
      </c>
      <c r="BB10" s="1">
        <f t="shared" si="24"/>
        <v>34.90625</v>
      </c>
      <c r="BC10" s="1">
        <f t="shared" si="25"/>
        <v>0.49842501409197654</v>
      </c>
      <c r="BD10" s="1">
        <v>4.0662000000000003</v>
      </c>
      <c r="BE10" t="str">
        <f t="shared" si="26"/>
        <v>Null</v>
      </c>
    </row>
    <row r="11" spans="1:57" x14ac:dyDescent="0.2">
      <c r="A11" t="b">
        <f t="shared" si="1"/>
        <v>1</v>
      </c>
      <c r="C11" t="s">
        <v>10</v>
      </c>
      <c r="D11">
        <v>83</v>
      </c>
      <c r="E11">
        <v>73</v>
      </c>
      <c r="F11">
        <v>94</v>
      </c>
      <c r="G11">
        <v>85</v>
      </c>
      <c r="H11">
        <f>AVERAGE(D11:G11)</f>
        <v>83.75</v>
      </c>
      <c r="I11">
        <f>AVERAGE(H11,AC11,AV11)</f>
        <v>199.16666666666666</v>
      </c>
      <c r="J11">
        <f>(4*(H11-I11)^2)+(4*(AC11-I11)^2)+(4*(AV11-I11)^2)</f>
        <v>79971.166666666657</v>
      </c>
      <c r="K11">
        <f t="shared" si="2"/>
        <v>53506.777777777766</v>
      </c>
      <c r="L11">
        <f t="shared" si="3"/>
        <v>80341.666666666657</v>
      </c>
      <c r="M11">
        <f t="shared" si="4"/>
        <v>160312.83333333331</v>
      </c>
      <c r="N11" s="1">
        <f t="shared" si="5"/>
        <v>3</v>
      </c>
      <c r="O11" s="1">
        <f t="shared" si="6"/>
        <v>8</v>
      </c>
      <c r="P11" s="1">
        <f t="shared" si="7"/>
        <v>11</v>
      </c>
      <c r="Q11" s="1">
        <f t="shared" si="8"/>
        <v>53437.611111111102</v>
      </c>
      <c r="R11" s="1">
        <f t="shared" si="9"/>
        <v>10042.708333333332</v>
      </c>
      <c r="S11" s="1">
        <f t="shared" si="10"/>
        <v>5.3210358538187599</v>
      </c>
      <c r="T11" s="1">
        <v>4.0662000000000003</v>
      </c>
      <c r="U11" t="str">
        <f t="shared" si="11"/>
        <v>significant</v>
      </c>
      <c r="X11" t="s">
        <v>10</v>
      </c>
      <c r="Y11">
        <v>266</v>
      </c>
      <c r="Z11">
        <v>258</v>
      </c>
      <c r="AA11">
        <v>255</v>
      </c>
      <c r="AB11">
        <v>258</v>
      </c>
      <c r="AC11">
        <f>AVERAGE(Y11:AB11)</f>
        <v>259.25</v>
      </c>
      <c r="AD11">
        <f t="shared" si="12"/>
        <v>14506.777777777785</v>
      </c>
      <c r="AE11" s="1">
        <f t="shared" si="13"/>
        <v>3</v>
      </c>
      <c r="AF11" s="1">
        <f t="shared" si="14"/>
        <v>8</v>
      </c>
      <c r="AG11" s="1">
        <f t="shared" si="15"/>
        <v>11</v>
      </c>
      <c r="AH11" s="1">
        <f t="shared" si="16"/>
        <v>4835.5925925925949</v>
      </c>
      <c r="AI11" s="1">
        <f t="shared" si="17"/>
        <v>32.40625</v>
      </c>
      <c r="AJ11" s="1">
        <f t="shared" si="18"/>
        <v>149.21790063930862</v>
      </c>
      <c r="AK11" s="1">
        <v>4.0662000000000003</v>
      </c>
      <c r="AL11" t="str">
        <f t="shared" si="19"/>
        <v>significant</v>
      </c>
      <c r="AQ11" t="s">
        <v>10</v>
      </c>
      <c r="AR11">
        <v>259</v>
      </c>
      <c r="AS11">
        <v>250</v>
      </c>
      <c r="AT11">
        <v>259</v>
      </c>
      <c r="AU11">
        <v>250</v>
      </c>
      <c r="AV11">
        <f>AVERAGE(AR11:AU11)</f>
        <v>254.5</v>
      </c>
      <c r="AW11">
        <f t="shared" si="0"/>
        <v>12328.111111111115</v>
      </c>
      <c r="AX11" s="1">
        <f t="shared" si="20"/>
        <v>3</v>
      </c>
      <c r="AY11" s="1">
        <f t="shared" si="21"/>
        <v>8</v>
      </c>
      <c r="AZ11" s="1">
        <f t="shared" si="22"/>
        <v>11</v>
      </c>
      <c r="BA11" s="1">
        <f t="shared" si="23"/>
        <v>4109.3703703703713</v>
      </c>
      <c r="BB11" s="1">
        <f t="shared" si="24"/>
        <v>31.8125</v>
      </c>
      <c r="BC11" s="1">
        <f t="shared" si="25"/>
        <v>129.1747071236266</v>
      </c>
      <c r="BD11" s="1">
        <v>4.0662000000000003</v>
      </c>
      <c r="BE11" t="str">
        <f t="shared" si="26"/>
        <v>significant</v>
      </c>
    </row>
    <row r="12" spans="1:57" x14ac:dyDescent="0.2">
      <c r="A12" t="b">
        <f t="shared" si="1"/>
        <v>1</v>
      </c>
      <c r="C12" t="s">
        <v>11</v>
      </c>
      <c r="D12">
        <v>51</v>
      </c>
      <c r="E12">
        <v>63</v>
      </c>
      <c r="F12">
        <v>66</v>
      </c>
      <c r="G12">
        <v>62</v>
      </c>
      <c r="H12">
        <f>AVERAGE(D12:G12)</f>
        <v>60.5</v>
      </c>
      <c r="I12">
        <f>AVERAGE(H12,AC12,AV12)</f>
        <v>183</v>
      </c>
      <c r="J12">
        <f>(4*(H12-I12)^2)+(4*(AC12-I12)^2)+(4*(AV12-I12)^2)</f>
        <v>90087.5</v>
      </c>
      <c r="K12">
        <f t="shared" si="2"/>
        <v>60154</v>
      </c>
      <c r="L12">
        <f t="shared" si="3"/>
        <v>90312</v>
      </c>
      <c r="M12">
        <f t="shared" si="4"/>
        <v>180399.5</v>
      </c>
      <c r="N12" s="1">
        <f t="shared" si="5"/>
        <v>3</v>
      </c>
      <c r="O12" s="1">
        <f t="shared" si="6"/>
        <v>8</v>
      </c>
      <c r="P12" s="1">
        <f t="shared" si="7"/>
        <v>11</v>
      </c>
      <c r="Q12" s="1">
        <f t="shared" si="8"/>
        <v>60133.166666666664</v>
      </c>
      <c r="R12" s="1">
        <f t="shared" si="9"/>
        <v>11289</v>
      </c>
      <c r="S12" s="1">
        <f t="shared" si="10"/>
        <v>5.3267044615702597</v>
      </c>
      <c r="T12" s="1">
        <v>4.0662000000000003</v>
      </c>
      <c r="U12" t="str">
        <f t="shared" si="11"/>
        <v>significant</v>
      </c>
      <c r="X12" t="s">
        <v>11</v>
      </c>
      <c r="Y12">
        <v>241</v>
      </c>
      <c r="Z12">
        <v>252</v>
      </c>
      <c r="AA12">
        <v>247</v>
      </c>
      <c r="AB12">
        <v>247</v>
      </c>
      <c r="AC12">
        <f>AVERAGE(Y12:AB12)</f>
        <v>246.75</v>
      </c>
      <c r="AD12">
        <f t="shared" si="12"/>
        <v>16317</v>
      </c>
      <c r="AE12" s="1">
        <f t="shared" si="13"/>
        <v>3</v>
      </c>
      <c r="AF12" s="1">
        <f t="shared" si="14"/>
        <v>8</v>
      </c>
      <c r="AG12" s="1">
        <f t="shared" si="15"/>
        <v>11</v>
      </c>
      <c r="AH12" s="1">
        <f t="shared" si="16"/>
        <v>5439</v>
      </c>
      <c r="AI12" s="1">
        <f t="shared" si="17"/>
        <v>30.84375</v>
      </c>
      <c r="AJ12" s="1">
        <f t="shared" si="18"/>
        <v>176.34042553191489</v>
      </c>
      <c r="AK12" s="1">
        <v>4.0662000000000003</v>
      </c>
      <c r="AL12" t="str">
        <f t="shared" si="19"/>
        <v>significant</v>
      </c>
      <c r="AQ12" t="s">
        <v>11</v>
      </c>
      <c r="AR12">
        <v>243</v>
      </c>
      <c r="AS12">
        <v>237</v>
      </c>
      <c r="AT12">
        <v>245</v>
      </c>
      <c r="AU12">
        <v>242</v>
      </c>
      <c r="AV12">
        <f>AVERAGE(AR12:AU12)</f>
        <v>241.75</v>
      </c>
      <c r="AW12">
        <f t="shared" si="0"/>
        <v>13841</v>
      </c>
      <c r="AX12" s="1">
        <f t="shared" si="20"/>
        <v>3</v>
      </c>
      <c r="AY12" s="1">
        <f t="shared" si="21"/>
        <v>8</v>
      </c>
      <c r="AZ12" s="1">
        <f t="shared" si="22"/>
        <v>11</v>
      </c>
      <c r="BA12" s="1">
        <f t="shared" si="23"/>
        <v>4613.666666666667</v>
      </c>
      <c r="BB12" s="1">
        <f t="shared" si="24"/>
        <v>30.21875</v>
      </c>
      <c r="BC12" s="1">
        <f t="shared" si="25"/>
        <v>152.67562909341606</v>
      </c>
      <c r="BD12" s="1">
        <v>4.0662000000000003</v>
      </c>
      <c r="BE12" t="str">
        <f t="shared" si="26"/>
        <v>significant</v>
      </c>
    </row>
    <row r="13" spans="1:57" x14ac:dyDescent="0.2">
      <c r="A13" t="b">
        <f t="shared" si="1"/>
        <v>1</v>
      </c>
      <c r="C13" t="s">
        <v>12</v>
      </c>
      <c r="D13">
        <v>208</v>
      </c>
      <c r="E13">
        <v>202</v>
      </c>
      <c r="F13">
        <v>217</v>
      </c>
      <c r="G13">
        <v>206</v>
      </c>
      <c r="H13">
        <f>AVERAGE(D13:G13)</f>
        <v>208.25</v>
      </c>
      <c r="I13">
        <f>AVERAGE(H13,AC13,AV13)</f>
        <v>186.91666666666666</v>
      </c>
      <c r="J13">
        <f>(4*(H13-I13)^2)+(4*(AC13-I13)^2)+(4*(AV13-I13)^2)</f>
        <v>8891.1666666666679</v>
      </c>
      <c r="K13">
        <f t="shared" si="2"/>
        <v>1941.1944444444462</v>
      </c>
      <c r="L13">
        <f t="shared" si="3"/>
        <v>9384.9166666666661</v>
      </c>
      <c r="M13">
        <f t="shared" si="4"/>
        <v>18276.083333333336</v>
      </c>
      <c r="N13" s="1">
        <f t="shared" si="5"/>
        <v>3</v>
      </c>
      <c r="O13" s="1">
        <f t="shared" si="6"/>
        <v>8</v>
      </c>
      <c r="P13" s="1">
        <f t="shared" si="7"/>
        <v>11</v>
      </c>
      <c r="Q13" s="1">
        <f t="shared" si="8"/>
        <v>6092.0277777777783</v>
      </c>
      <c r="R13" s="1">
        <f t="shared" si="9"/>
        <v>1173.1145833333333</v>
      </c>
      <c r="S13" s="1">
        <f t="shared" si="10"/>
        <v>5.1930372909248597</v>
      </c>
      <c r="T13" s="1">
        <v>4.0662000000000003</v>
      </c>
      <c r="U13" t="str">
        <f t="shared" si="11"/>
        <v>significant</v>
      </c>
      <c r="X13" t="s">
        <v>12</v>
      </c>
      <c r="Y13">
        <v>143</v>
      </c>
      <c r="Z13">
        <v>145</v>
      </c>
      <c r="AA13">
        <v>152</v>
      </c>
      <c r="AB13">
        <v>154</v>
      </c>
      <c r="AC13">
        <f>AVERAGE(Y13:AB13)</f>
        <v>148.5</v>
      </c>
      <c r="AD13">
        <f t="shared" si="12"/>
        <v>5988.3611111111077</v>
      </c>
      <c r="AE13" s="1">
        <f t="shared" si="13"/>
        <v>3</v>
      </c>
      <c r="AF13" s="1">
        <f t="shared" si="14"/>
        <v>8</v>
      </c>
      <c r="AG13" s="1">
        <f t="shared" si="15"/>
        <v>11</v>
      </c>
      <c r="AH13" s="1">
        <f t="shared" si="16"/>
        <v>1996.1203703703693</v>
      </c>
      <c r="AI13" s="1">
        <f t="shared" si="17"/>
        <v>18.5625</v>
      </c>
      <c r="AJ13" s="1">
        <f t="shared" si="18"/>
        <v>107.53510412769667</v>
      </c>
      <c r="AK13" s="1">
        <v>4.0662000000000003</v>
      </c>
      <c r="AL13" t="str">
        <f t="shared" si="19"/>
        <v>significant</v>
      </c>
      <c r="AQ13" t="s">
        <v>12</v>
      </c>
      <c r="AR13">
        <v>204</v>
      </c>
      <c r="AS13">
        <v>192</v>
      </c>
      <c r="AT13">
        <v>216</v>
      </c>
      <c r="AU13">
        <v>204</v>
      </c>
      <c r="AV13">
        <f>AVERAGE(AR13:AU13)</f>
        <v>204</v>
      </c>
      <c r="AW13">
        <f t="shared" si="0"/>
        <v>1455.3611111111125</v>
      </c>
      <c r="AX13" s="1">
        <f t="shared" si="20"/>
        <v>3</v>
      </c>
      <c r="AY13" s="1">
        <f t="shared" si="21"/>
        <v>8</v>
      </c>
      <c r="AZ13" s="1">
        <f t="shared" si="22"/>
        <v>11</v>
      </c>
      <c r="BA13" s="1">
        <f t="shared" si="23"/>
        <v>485.12037037037084</v>
      </c>
      <c r="BB13" s="1">
        <f t="shared" si="24"/>
        <v>25.5</v>
      </c>
      <c r="BC13" s="1">
        <f t="shared" si="25"/>
        <v>19.024328249818463</v>
      </c>
      <c r="BD13" s="1">
        <v>4.0662000000000003</v>
      </c>
      <c r="BE13" t="str">
        <f t="shared" si="26"/>
        <v>significant</v>
      </c>
    </row>
    <row r="14" spans="1:57" x14ac:dyDescent="0.2">
      <c r="A14" t="b">
        <f t="shared" si="1"/>
        <v>1</v>
      </c>
      <c r="C14" t="s">
        <v>13</v>
      </c>
      <c r="D14">
        <v>231</v>
      </c>
      <c r="E14">
        <v>225</v>
      </c>
      <c r="F14">
        <v>225</v>
      </c>
      <c r="G14">
        <v>225</v>
      </c>
      <c r="H14">
        <f>AVERAGE(D14:G14)</f>
        <v>226.5</v>
      </c>
      <c r="I14">
        <f>AVERAGE(H14,AC14,AV14)</f>
        <v>213.75</v>
      </c>
      <c r="J14">
        <f>(4*(H14-I14)^2)+(4*(AC14-I14)^2)+(4*(AV14-I14)^2)</f>
        <v>16200.5</v>
      </c>
      <c r="K14">
        <f t="shared" si="2"/>
        <v>677.25</v>
      </c>
      <c r="L14">
        <f t="shared" si="3"/>
        <v>16396.25</v>
      </c>
      <c r="M14">
        <f t="shared" si="4"/>
        <v>32596.75</v>
      </c>
      <c r="N14" s="1">
        <f t="shared" si="5"/>
        <v>3</v>
      </c>
      <c r="O14" s="1">
        <f t="shared" si="6"/>
        <v>8</v>
      </c>
      <c r="P14" s="1">
        <f t="shared" si="7"/>
        <v>11</v>
      </c>
      <c r="Q14" s="1">
        <f t="shared" si="8"/>
        <v>10865.583333333334</v>
      </c>
      <c r="R14" s="1">
        <f t="shared" si="9"/>
        <v>2049.53125</v>
      </c>
      <c r="S14" s="1">
        <f t="shared" si="10"/>
        <v>5.3014967853421773</v>
      </c>
      <c r="T14" s="1">
        <v>4.0662000000000003</v>
      </c>
      <c r="U14" t="str">
        <f t="shared" si="11"/>
        <v>significant</v>
      </c>
      <c r="X14" t="s">
        <v>13</v>
      </c>
      <c r="Y14">
        <v>164</v>
      </c>
      <c r="Z14">
        <v>157</v>
      </c>
      <c r="AA14">
        <v>166</v>
      </c>
      <c r="AB14">
        <v>168</v>
      </c>
      <c r="AC14">
        <f>AVERAGE(Y14:AB14)</f>
        <v>163.75</v>
      </c>
      <c r="AD14">
        <f t="shared" si="12"/>
        <v>10068.75</v>
      </c>
      <c r="AE14" s="1">
        <f t="shared" si="13"/>
        <v>3</v>
      </c>
      <c r="AF14" s="1">
        <f t="shared" si="14"/>
        <v>8</v>
      </c>
      <c r="AG14" s="1">
        <f t="shared" si="15"/>
        <v>11</v>
      </c>
      <c r="AH14" s="1">
        <f t="shared" si="16"/>
        <v>3356.25</v>
      </c>
      <c r="AI14" s="1">
        <f t="shared" si="17"/>
        <v>20.46875</v>
      </c>
      <c r="AJ14" s="1">
        <f t="shared" si="18"/>
        <v>163.96946564885496</v>
      </c>
      <c r="AK14" s="1">
        <v>4.0662000000000003</v>
      </c>
      <c r="AL14" t="str">
        <f t="shared" si="19"/>
        <v>significant</v>
      </c>
      <c r="AQ14" t="s">
        <v>13</v>
      </c>
      <c r="AR14">
        <v>250</v>
      </c>
      <c r="AS14">
        <v>244</v>
      </c>
      <c r="AT14">
        <v>258</v>
      </c>
      <c r="AU14">
        <v>252</v>
      </c>
      <c r="AV14">
        <f>AVERAGE(AR14:AU14)</f>
        <v>251</v>
      </c>
      <c r="AW14">
        <f t="shared" si="0"/>
        <v>5650.25</v>
      </c>
      <c r="AX14" s="1">
        <f t="shared" si="20"/>
        <v>3</v>
      </c>
      <c r="AY14" s="1">
        <f t="shared" si="21"/>
        <v>8</v>
      </c>
      <c r="AZ14" s="1">
        <f t="shared" si="22"/>
        <v>11</v>
      </c>
      <c r="BA14" s="1">
        <f t="shared" si="23"/>
        <v>1883.4166666666667</v>
      </c>
      <c r="BB14" s="1">
        <f t="shared" si="24"/>
        <v>31.375</v>
      </c>
      <c r="BC14" s="1">
        <f t="shared" si="25"/>
        <v>60.029216467463485</v>
      </c>
      <c r="BD14" s="1">
        <v>4.0662000000000003</v>
      </c>
      <c r="BE14" t="str">
        <f t="shared" si="26"/>
        <v>significant</v>
      </c>
    </row>
    <row r="15" spans="1:57" x14ac:dyDescent="0.2">
      <c r="A15" t="b">
        <f t="shared" si="1"/>
        <v>0</v>
      </c>
      <c r="C15" t="s">
        <v>14</v>
      </c>
      <c r="D15">
        <v>38</v>
      </c>
      <c r="E15">
        <v>39</v>
      </c>
      <c r="F15">
        <v>48</v>
      </c>
      <c r="G15">
        <v>41</v>
      </c>
      <c r="H15">
        <f>AVERAGE(D15:G15)</f>
        <v>41.5</v>
      </c>
      <c r="I15">
        <f>AVERAGE(H15,AC15,AV15)</f>
        <v>43.416666666666664</v>
      </c>
      <c r="J15">
        <f>(4*(H15-I15)^2)+(4*(AC15-I15)^2)+(4*(AV15-I15)^2)</f>
        <v>23.166666666666664</v>
      </c>
      <c r="K15">
        <f t="shared" si="2"/>
        <v>75.694444444444414</v>
      </c>
      <c r="L15">
        <f t="shared" si="3"/>
        <v>258.91666666666669</v>
      </c>
      <c r="M15">
        <f t="shared" si="4"/>
        <v>282.08333333333337</v>
      </c>
      <c r="N15" s="1">
        <f t="shared" si="5"/>
        <v>3</v>
      </c>
      <c r="O15" s="1">
        <f t="shared" si="6"/>
        <v>8</v>
      </c>
      <c r="P15" s="1">
        <f t="shared" si="7"/>
        <v>11</v>
      </c>
      <c r="Q15" s="1">
        <f t="shared" si="8"/>
        <v>94.027777777777786</v>
      </c>
      <c r="R15" s="1">
        <f t="shared" si="9"/>
        <v>32.364583333333336</v>
      </c>
      <c r="S15" s="1">
        <f t="shared" si="10"/>
        <v>2.9052676751421522</v>
      </c>
      <c r="T15" s="1">
        <v>4.0662000000000003</v>
      </c>
      <c r="U15" t="str">
        <f t="shared" si="11"/>
        <v>Null</v>
      </c>
      <c r="X15" t="s">
        <v>14</v>
      </c>
      <c r="Y15">
        <v>48</v>
      </c>
      <c r="Z15">
        <v>45</v>
      </c>
      <c r="AA15">
        <v>34</v>
      </c>
      <c r="AB15">
        <v>49</v>
      </c>
      <c r="AC15">
        <f>AVERAGE(Y15:AB15)</f>
        <v>44</v>
      </c>
      <c r="AD15">
        <f t="shared" si="12"/>
        <v>143.36111111111114</v>
      </c>
      <c r="AE15" s="1">
        <f t="shared" si="13"/>
        <v>3</v>
      </c>
      <c r="AF15" s="1">
        <f t="shared" si="14"/>
        <v>8</v>
      </c>
      <c r="AG15" s="1">
        <f t="shared" si="15"/>
        <v>11</v>
      </c>
      <c r="AH15" s="1">
        <f t="shared" si="16"/>
        <v>47.787037037037045</v>
      </c>
      <c r="AI15" s="1">
        <f t="shared" si="17"/>
        <v>5.5</v>
      </c>
      <c r="AJ15" s="1">
        <f t="shared" si="18"/>
        <v>8.6885521885521904</v>
      </c>
      <c r="AK15" s="1">
        <v>4.0662000000000003</v>
      </c>
      <c r="AL15" t="str">
        <f t="shared" si="19"/>
        <v>significant</v>
      </c>
      <c r="AQ15" t="s">
        <v>14</v>
      </c>
      <c r="AR15">
        <v>47</v>
      </c>
      <c r="AS15">
        <v>41</v>
      </c>
      <c r="AT15">
        <v>48</v>
      </c>
      <c r="AU15">
        <v>43</v>
      </c>
      <c r="AV15">
        <f>AVERAGE(AR15:AU15)</f>
        <v>44.75</v>
      </c>
      <c r="AW15">
        <f t="shared" si="0"/>
        <v>39.861111111111136</v>
      </c>
      <c r="AX15" s="1">
        <f t="shared" si="20"/>
        <v>3</v>
      </c>
      <c r="AY15" s="1">
        <f t="shared" si="21"/>
        <v>8</v>
      </c>
      <c r="AZ15" s="1">
        <f t="shared" si="22"/>
        <v>11</v>
      </c>
      <c r="BA15" s="1">
        <f t="shared" si="23"/>
        <v>13.287037037037045</v>
      </c>
      <c r="BB15" s="1">
        <f t="shared" si="24"/>
        <v>5.59375</v>
      </c>
      <c r="BC15" s="1">
        <f t="shared" si="25"/>
        <v>2.3753362300848351</v>
      </c>
      <c r="BD15" s="1">
        <v>4.0662000000000003</v>
      </c>
      <c r="BE15" t="str">
        <f t="shared" si="26"/>
        <v>Null</v>
      </c>
    </row>
    <row r="16" spans="1:57" x14ac:dyDescent="0.2">
      <c r="A16" t="b">
        <f t="shared" si="1"/>
        <v>1</v>
      </c>
      <c r="C16" t="s">
        <v>15</v>
      </c>
      <c r="D16">
        <v>146</v>
      </c>
      <c r="E16">
        <v>218</v>
      </c>
      <c r="F16">
        <v>212</v>
      </c>
      <c r="G16">
        <v>239</v>
      </c>
      <c r="H16">
        <f>AVERAGE(D16:G16)</f>
        <v>203.75</v>
      </c>
      <c r="I16">
        <f>AVERAGE(H16,AC16,AV16)</f>
        <v>255.83333333333334</v>
      </c>
      <c r="J16">
        <f>(4*(H16-I16)^2)+(4*(AC16-I16)^2)+(4*(AV16-I16)^2)</f>
        <v>16312.166666666668</v>
      </c>
      <c r="K16">
        <f t="shared" si="2"/>
        <v>15699.444444444447</v>
      </c>
      <c r="L16">
        <f t="shared" si="3"/>
        <v>21413.666666666664</v>
      </c>
      <c r="M16">
        <f t="shared" si="4"/>
        <v>37725.833333333328</v>
      </c>
      <c r="N16" s="1">
        <f t="shared" si="5"/>
        <v>3</v>
      </c>
      <c r="O16" s="1">
        <f t="shared" si="6"/>
        <v>8</v>
      </c>
      <c r="P16" s="1">
        <f t="shared" si="7"/>
        <v>11</v>
      </c>
      <c r="Q16" s="1">
        <f t="shared" si="8"/>
        <v>12575.277777777776</v>
      </c>
      <c r="R16" s="1">
        <f t="shared" si="9"/>
        <v>2676.708333333333</v>
      </c>
      <c r="S16" s="1">
        <f t="shared" si="10"/>
        <v>4.6980381168827794</v>
      </c>
      <c r="T16" s="1">
        <v>4.0662000000000003</v>
      </c>
      <c r="U16" t="str">
        <f t="shared" si="11"/>
        <v>significant</v>
      </c>
      <c r="X16" t="s">
        <v>15</v>
      </c>
      <c r="Y16">
        <v>273</v>
      </c>
      <c r="Z16">
        <v>279</v>
      </c>
      <c r="AA16">
        <v>290</v>
      </c>
      <c r="AB16">
        <v>277</v>
      </c>
      <c r="AC16">
        <f>AVERAGE(Y16:AB16)</f>
        <v>279.75</v>
      </c>
      <c r="AD16">
        <f t="shared" si="12"/>
        <v>2446.777777777776</v>
      </c>
      <c r="AE16" s="1">
        <f t="shared" si="13"/>
        <v>3</v>
      </c>
      <c r="AF16" s="1">
        <f t="shared" si="14"/>
        <v>8</v>
      </c>
      <c r="AG16" s="1">
        <f t="shared" si="15"/>
        <v>11</v>
      </c>
      <c r="AH16" s="1">
        <f t="shared" si="16"/>
        <v>815.59259259259204</v>
      </c>
      <c r="AI16" s="1">
        <f t="shared" si="17"/>
        <v>34.96875</v>
      </c>
      <c r="AJ16" s="1">
        <f t="shared" si="18"/>
        <v>23.323470029457503</v>
      </c>
      <c r="AK16" s="1">
        <v>4.0662000000000003</v>
      </c>
      <c r="AL16" t="str">
        <f t="shared" si="19"/>
        <v>significant</v>
      </c>
      <c r="AQ16" t="s">
        <v>15</v>
      </c>
      <c r="AR16">
        <v>285</v>
      </c>
      <c r="AS16">
        <v>286</v>
      </c>
      <c r="AT16">
        <v>276</v>
      </c>
      <c r="AU16">
        <v>289</v>
      </c>
      <c r="AV16">
        <f>AVERAGE(AR16:AU16)</f>
        <v>284</v>
      </c>
      <c r="AW16">
        <f t="shared" si="0"/>
        <v>3267.4444444444425</v>
      </c>
      <c r="AX16" s="1">
        <f t="shared" si="20"/>
        <v>3</v>
      </c>
      <c r="AY16" s="1">
        <f t="shared" si="21"/>
        <v>8</v>
      </c>
      <c r="AZ16" s="1">
        <f t="shared" si="22"/>
        <v>11</v>
      </c>
      <c r="BA16" s="1">
        <f t="shared" si="23"/>
        <v>1089.1481481481476</v>
      </c>
      <c r="BB16" s="1">
        <f t="shared" si="24"/>
        <v>35.5</v>
      </c>
      <c r="BC16" s="1">
        <f t="shared" si="25"/>
        <v>30.680229525299932</v>
      </c>
      <c r="BD16" s="1">
        <v>4.0662000000000003</v>
      </c>
      <c r="BE16" t="str">
        <f t="shared" si="26"/>
        <v>significant</v>
      </c>
    </row>
    <row r="17" spans="1:57" x14ac:dyDescent="0.2">
      <c r="A17" t="b">
        <f t="shared" si="1"/>
        <v>0</v>
      </c>
      <c r="C17" t="s">
        <v>16</v>
      </c>
      <c r="D17">
        <v>271</v>
      </c>
      <c r="E17">
        <v>264</v>
      </c>
      <c r="F17">
        <v>254</v>
      </c>
      <c r="G17">
        <v>259</v>
      </c>
      <c r="H17">
        <f>AVERAGE(D17:G17)</f>
        <v>262</v>
      </c>
      <c r="I17">
        <f>AVERAGE(H17,AC17,AV17)</f>
        <v>248.75</v>
      </c>
      <c r="J17">
        <f>(4*(H17-I17)^2)+(4*(AC17-I17)^2)+(4*(AV17-I17)^2)</f>
        <v>2706.5</v>
      </c>
      <c r="K17">
        <f t="shared" si="2"/>
        <v>860.25</v>
      </c>
      <c r="L17">
        <f t="shared" si="3"/>
        <v>3118.25</v>
      </c>
      <c r="M17">
        <f t="shared" si="4"/>
        <v>5824.75</v>
      </c>
      <c r="N17" s="1">
        <f t="shared" si="5"/>
        <v>3</v>
      </c>
      <c r="O17" s="1">
        <f t="shared" si="6"/>
        <v>8</v>
      </c>
      <c r="P17" s="1">
        <f t="shared" si="7"/>
        <v>11</v>
      </c>
      <c r="Q17" s="1">
        <f t="shared" si="8"/>
        <v>1941.5833333333333</v>
      </c>
      <c r="R17" s="1">
        <f t="shared" si="9"/>
        <v>389.78125</v>
      </c>
      <c r="S17" s="1">
        <f t="shared" si="10"/>
        <v>4.9812127528795527</v>
      </c>
      <c r="T17" s="1">
        <v>4.0662000000000003</v>
      </c>
      <c r="U17" t="str">
        <f t="shared" si="11"/>
        <v>significant</v>
      </c>
      <c r="X17" t="s">
        <v>16</v>
      </c>
      <c r="Y17">
        <v>235</v>
      </c>
      <c r="Z17">
        <v>225</v>
      </c>
      <c r="AA17">
        <v>232</v>
      </c>
      <c r="AB17">
        <v>219</v>
      </c>
      <c r="AC17">
        <f>AVERAGE(Y17:AB17)</f>
        <v>227.75</v>
      </c>
      <c r="AD17">
        <f t="shared" si="12"/>
        <v>1918.75</v>
      </c>
      <c r="AE17" s="1">
        <f t="shared" si="13"/>
        <v>3</v>
      </c>
      <c r="AF17" s="1">
        <f t="shared" si="14"/>
        <v>8</v>
      </c>
      <c r="AG17" s="1">
        <f t="shared" si="15"/>
        <v>11</v>
      </c>
      <c r="AH17" s="1">
        <f t="shared" si="16"/>
        <v>639.58333333333337</v>
      </c>
      <c r="AI17" s="1">
        <f t="shared" si="17"/>
        <v>28.46875</v>
      </c>
      <c r="AJ17" s="1">
        <f t="shared" si="18"/>
        <v>22.466154409074278</v>
      </c>
      <c r="AK17" s="1">
        <v>4.0662000000000003</v>
      </c>
      <c r="AL17" t="str">
        <f t="shared" si="19"/>
        <v>significant</v>
      </c>
      <c r="AQ17" t="s">
        <v>16</v>
      </c>
      <c r="AR17">
        <v>263</v>
      </c>
      <c r="AS17">
        <v>257</v>
      </c>
      <c r="AT17">
        <v>249</v>
      </c>
      <c r="AU17">
        <v>257</v>
      </c>
      <c r="AV17">
        <f>AVERAGE(AR17:AU17)</f>
        <v>256.5</v>
      </c>
      <c r="AW17">
        <f t="shared" si="0"/>
        <v>339.25</v>
      </c>
      <c r="AX17" s="1">
        <f t="shared" si="20"/>
        <v>3</v>
      </c>
      <c r="AY17" s="1">
        <f t="shared" si="21"/>
        <v>8</v>
      </c>
      <c r="AZ17" s="1">
        <f t="shared" si="22"/>
        <v>11</v>
      </c>
      <c r="BA17" s="1">
        <f t="shared" si="23"/>
        <v>113.08333333333333</v>
      </c>
      <c r="BB17" s="1">
        <f t="shared" si="24"/>
        <v>32.0625</v>
      </c>
      <c r="BC17" s="1">
        <f t="shared" si="25"/>
        <v>3.5269655620532814</v>
      </c>
      <c r="BD17" s="1">
        <v>4.0662000000000003</v>
      </c>
      <c r="BE17" t="str">
        <f t="shared" si="26"/>
        <v>Null</v>
      </c>
    </row>
    <row r="18" spans="1:57" x14ac:dyDescent="0.2">
      <c r="A18" t="b">
        <f t="shared" si="1"/>
        <v>0</v>
      </c>
      <c r="C18" t="s">
        <v>17</v>
      </c>
      <c r="D18">
        <v>285</v>
      </c>
      <c r="E18">
        <v>270</v>
      </c>
      <c r="F18">
        <v>260</v>
      </c>
      <c r="G18">
        <v>278</v>
      </c>
      <c r="H18">
        <f>AVERAGE(D18:G18)</f>
        <v>273.25</v>
      </c>
      <c r="I18">
        <f>AVERAGE(H18,AC18,AV18)</f>
        <v>261.83333333333331</v>
      </c>
      <c r="J18">
        <f>(4*(H18-I18)^2)+(4*(AC18-I18)^2)+(4*(AV18-I18)^2)</f>
        <v>887.16666666666663</v>
      </c>
      <c r="K18">
        <f t="shared" si="2"/>
        <v>868.1111111111129</v>
      </c>
      <c r="L18">
        <f t="shared" si="3"/>
        <v>1737.6666666666667</v>
      </c>
      <c r="M18">
        <f t="shared" si="4"/>
        <v>2624.8333333333335</v>
      </c>
      <c r="N18" s="1">
        <f t="shared" si="5"/>
        <v>3</v>
      </c>
      <c r="O18" s="1">
        <f t="shared" si="6"/>
        <v>8</v>
      </c>
      <c r="P18" s="1">
        <f t="shared" si="7"/>
        <v>11</v>
      </c>
      <c r="Q18" s="1">
        <f t="shared" si="8"/>
        <v>874.94444444444446</v>
      </c>
      <c r="R18" s="1">
        <f t="shared" si="9"/>
        <v>217.20833333333334</v>
      </c>
      <c r="S18" s="1">
        <f t="shared" si="10"/>
        <v>4.0281347912270604</v>
      </c>
      <c r="T18" s="1">
        <v>4.0662000000000003</v>
      </c>
      <c r="U18" t="str">
        <f t="shared" si="11"/>
        <v>Null</v>
      </c>
      <c r="X18" t="s">
        <v>17</v>
      </c>
      <c r="Y18">
        <v>254</v>
      </c>
      <c r="Z18">
        <v>249</v>
      </c>
      <c r="AA18">
        <v>255</v>
      </c>
      <c r="AB18">
        <v>252</v>
      </c>
      <c r="AC18">
        <f>AVERAGE(Y18:AB18)</f>
        <v>252.5</v>
      </c>
      <c r="AD18">
        <f t="shared" si="12"/>
        <v>369.44444444444298</v>
      </c>
      <c r="AE18" s="1">
        <f t="shared" si="13"/>
        <v>3</v>
      </c>
      <c r="AF18" s="1">
        <f t="shared" si="14"/>
        <v>8</v>
      </c>
      <c r="AG18" s="1">
        <f t="shared" si="15"/>
        <v>11</v>
      </c>
      <c r="AH18" s="1">
        <f t="shared" si="16"/>
        <v>123.14814814814765</v>
      </c>
      <c r="AI18" s="1">
        <f t="shared" si="17"/>
        <v>31.5625</v>
      </c>
      <c r="AJ18" s="1">
        <f t="shared" si="18"/>
        <v>3.9017235056838859</v>
      </c>
      <c r="AK18" s="1">
        <v>4.0662000000000003</v>
      </c>
      <c r="AL18" t="str">
        <f t="shared" si="19"/>
        <v>Null</v>
      </c>
      <c r="AQ18" t="s">
        <v>17</v>
      </c>
      <c r="AR18">
        <v>271</v>
      </c>
      <c r="AS18">
        <v>257</v>
      </c>
      <c r="AT18">
        <v>243</v>
      </c>
      <c r="AU18">
        <v>268</v>
      </c>
      <c r="AV18">
        <f>AVERAGE(AR18:AU18)</f>
        <v>259.75</v>
      </c>
      <c r="AW18">
        <f t="shared" si="0"/>
        <v>500.1111111111108</v>
      </c>
      <c r="AX18" s="1">
        <f t="shared" si="20"/>
        <v>3</v>
      </c>
      <c r="AY18" s="1">
        <f t="shared" si="21"/>
        <v>8</v>
      </c>
      <c r="AZ18" s="1">
        <f t="shared" si="22"/>
        <v>11</v>
      </c>
      <c r="BA18" s="1">
        <f t="shared" si="23"/>
        <v>166.70370370370361</v>
      </c>
      <c r="BB18" s="1">
        <f t="shared" si="24"/>
        <v>32.46875</v>
      </c>
      <c r="BC18" s="1">
        <f t="shared" si="25"/>
        <v>5.1342815385163769</v>
      </c>
      <c r="BD18" s="1">
        <v>4.0662000000000003</v>
      </c>
      <c r="BE18" t="str">
        <f t="shared" si="26"/>
        <v>significant</v>
      </c>
    </row>
    <row r="19" spans="1:57" x14ac:dyDescent="0.2">
      <c r="A19" t="b">
        <f t="shared" si="1"/>
        <v>1</v>
      </c>
      <c r="C19" t="s">
        <v>18</v>
      </c>
      <c r="D19">
        <v>255</v>
      </c>
      <c r="E19">
        <v>241</v>
      </c>
      <c r="F19">
        <v>240</v>
      </c>
      <c r="G19">
        <v>255</v>
      </c>
      <c r="H19">
        <f>AVERAGE(D19:G19)</f>
        <v>247.75</v>
      </c>
      <c r="I19">
        <f>AVERAGE(H19,AC19,AV19)</f>
        <v>206.41666666666666</v>
      </c>
      <c r="J19">
        <f>(4*(H19-I19)^2)+(4*(AC19-I19)^2)+(4*(AV19-I19)^2)</f>
        <v>12842.666666666666</v>
      </c>
      <c r="K19">
        <f t="shared" si="2"/>
        <v>7044.527777777781</v>
      </c>
      <c r="L19">
        <f t="shared" si="3"/>
        <v>14092.916666666666</v>
      </c>
      <c r="M19">
        <f t="shared" si="4"/>
        <v>26935.583333333332</v>
      </c>
      <c r="N19" s="1">
        <f t="shared" si="5"/>
        <v>3</v>
      </c>
      <c r="O19" s="1">
        <f t="shared" si="6"/>
        <v>8</v>
      </c>
      <c r="P19" s="1">
        <f t="shared" si="7"/>
        <v>11</v>
      </c>
      <c r="Q19" s="1">
        <f t="shared" si="8"/>
        <v>8978.5277777777774</v>
      </c>
      <c r="R19" s="1">
        <f t="shared" si="9"/>
        <v>1761.6145833333333</v>
      </c>
      <c r="S19" s="1">
        <f t="shared" si="10"/>
        <v>5.0967605869773038</v>
      </c>
      <c r="T19" s="1">
        <v>4.0662000000000003</v>
      </c>
      <c r="U19" t="str">
        <f t="shared" si="11"/>
        <v>significant</v>
      </c>
      <c r="X19" t="s">
        <v>18</v>
      </c>
      <c r="Y19">
        <v>187</v>
      </c>
      <c r="Z19">
        <v>156</v>
      </c>
      <c r="AA19">
        <v>167</v>
      </c>
      <c r="AB19">
        <v>161</v>
      </c>
      <c r="AC19">
        <f>AVERAGE(Y19:AB19)</f>
        <v>167.75</v>
      </c>
      <c r="AD19">
        <f t="shared" si="12"/>
        <v>6535.1944444444416</v>
      </c>
      <c r="AE19" s="1">
        <f t="shared" si="13"/>
        <v>3</v>
      </c>
      <c r="AF19" s="1">
        <f t="shared" si="14"/>
        <v>8</v>
      </c>
      <c r="AG19" s="1">
        <f t="shared" si="15"/>
        <v>11</v>
      </c>
      <c r="AH19" s="1">
        <f t="shared" si="16"/>
        <v>2178.3981481481474</v>
      </c>
      <c r="AI19" s="1">
        <f t="shared" si="17"/>
        <v>20.96875</v>
      </c>
      <c r="AJ19" s="1">
        <f t="shared" si="18"/>
        <v>103.88784015013519</v>
      </c>
      <c r="AK19" s="1">
        <v>4.0662000000000003</v>
      </c>
      <c r="AL19" t="str">
        <f t="shared" si="19"/>
        <v>significant</v>
      </c>
      <c r="AQ19" t="s">
        <v>18</v>
      </c>
      <c r="AR19">
        <v>222</v>
      </c>
      <c r="AS19">
        <v>193</v>
      </c>
      <c r="AT19">
        <v>202</v>
      </c>
      <c r="AU19">
        <v>198</v>
      </c>
      <c r="AV19">
        <f>AVERAGE(AR19:AU19)</f>
        <v>203.75</v>
      </c>
      <c r="AW19">
        <f t="shared" si="0"/>
        <v>513.19444444444423</v>
      </c>
      <c r="AX19" s="1">
        <f t="shared" si="20"/>
        <v>3</v>
      </c>
      <c r="AY19" s="1">
        <f t="shared" si="21"/>
        <v>8</v>
      </c>
      <c r="AZ19" s="1">
        <f t="shared" si="22"/>
        <v>11</v>
      </c>
      <c r="BA19" s="1">
        <f t="shared" si="23"/>
        <v>171.06481481481475</v>
      </c>
      <c r="BB19" s="1">
        <f t="shared" si="24"/>
        <v>25.46875</v>
      </c>
      <c r="BC19" s="1">
        <f t="shared" si="25"/>
        <v>6.7166553056123588</v>
      </c>
      <c r="BD19" s="1">
        <v>4.0662000000000003</v>
      </c>
      <c r="BE19" t="str">
        <f t="shared" si="26"/>
        <v>significant</v>
      </c>
    </row>
    <row r="20" spans="1:57" x14ac:dyDescent="0.2">
      <c r="A20" t="b">
        <f t="shared" si="1"/>
        <v>0</v>
      </c>
      <c r="C20" t="s">
        <v>19</v>
      </c>
      <c r="D20">
        <v>313</v>
      </c>
      <c r="E20">
        <v>304</v>
      </c>
      <c r="F20">
        <v>303</v>
      </c>
      <c r="G20">
        <v>310</v>
      </c>
      <c r="H20">
        <f>AVERAGE(D20:G20)</f>
        <v>307.5</v>
      </c>
      <c r="I20">
        <f>AVERAGE(H20,AC20,AV20)</f>
        <v>302.58333333333331</v>
      </c>
      <c r="J20">
        <f>(4*(H20-I20)^2)+(4*(AC20-I20)^2)+(4*(AV20-I20)^2)</f>
        <v>211.16666666666669</v>
      </c>
      <c r="K20">
        <f t="shared" si="2"/>
        <v>165.6944444444452</v>
      </c>
      <c r="L20">
        <f t="shared" si="3"/>
        <v>544.91666666666663</v>
      </c>
      <c r="M20">
        <f t="shared" si="4"/>
        <v>756.08333333333326</v>
      </c>
      <c r="N20" s="1">
        <f t="shared" si="5"/>
        <v>3</v>
      </c>
      <c r="O20" s="1">
        <f t="shared" si="6"/>
        <v>8</v>
      </c>
      <c r="P20" s="1">
        <f t="shared" si="7"/>
        <v>11</v>
      </c>
      <c r="Q20" s="1">
        <f t="shared" si="8"/>
        <v>252.02777777777774</v>
      </c>
      <c r="R20" s="1">
        <f t="shared" si="9"/>
        <v>68.114583333333329</v>
      </c>
      <c r="S20" s="1">
        <f t="shared" si="10"/>
        <v>3.7000560738135286</v>
      </c>
      <c r="T20" s="1">
        <v>4.0662000000000003</v>
      </c>
      <c r="U20" t="str">
        <f t="shared" si="11"/>
        <v>Null</v>
      </c>
      <c r="X20" t="s">
        <v>19</v>
      </c>
      <c r="Y20">
        <v>292</v>
      </c>
      <c r="Z20">
        <v>303</v>
      </c>
      <c r="AA20">
        <v>298</v>
      </c>
      <c r="AB20">
        <v>296</v>
      </c>
      <c r="AC20">
        <f>AVERAGE(Y20:AB20)</f>
        <v>297.25</v>
      </c>
      <c r="AD20">
        <f t="shared" si="12"/>
        <v>176.52777777777698</v>
      </c>
      <c r="AE20" s="1">
        <f t="shared" si="13"/>
        <v>3</v>
      </c>
      <c r="AF20" s="1">
        <f t="shared" si="14"/>
        <v>8</v>
      </c>
      <c r="AG20" s="1">
        <f t="shared" si="15"/>
        <v>11</v>
      </c>
      <c r="AH20" s="1">
        <f t="shared" si="16"/>
        <v>58.842592592592325</v>
      </c>
      <c r="AI20" s="1">
        <f t="shared" si="17"/>
        <v>37.15625</v>
      </c>
      <c r="AJ20" s="1">
        <f t="shared" si="18"/>
        <v>1.5836526181353696</v>
      </c>
      <c r="AK20" s="1">
        <v>4.0662000000000003</v>
      </c>
      <c r="AL20" t="str">
        <f t="shared" si="19"/>
        <v>Null</v>
      </c>
      <c r="AQ20" t="s">
        <v>19</v>
      </c>
      <c r="AR20">
        <v>313</v>
      </c>
      <c r="AS20">
        <v>304</v>
      </c>
      <c r="AT20">
        <v>293</v>
      </c>
      <c r="AU20">
        <v>302</v>
      </c>
      <c r="AV20">
        <f>AVERAGE(AR20:AU20)</f>
        <v>303</v>
      </c>
      <c r="AW20">
        <f t="shared" si="0"/>
        <v>202.69444444444449</v>
      </c>
      <c r="AX20" s="1">
        <f t="shared" si="20"/>
        <v>3</v>
      </c>
      <c r="AY20" s="1">
        <f t="shared" si="21"/>
        <v>8</v>
      </c>
      <c r="AZ20" s="1">
        <f t="shared" si="22"/>
        <v>11</v>
      </c>
      <c r="BA20" s="1">
        <f t="shared" si="23"/>
        <v>67.564814814814824</v>
      </c>
      <c r="BB20" s="1">
        <f t="shared" si="24"/>
        <v>37.875</v>
      </c>
      <c r="BC20" s="1">
        <f t="shared" si="25"/>
        <v>1.7838895000611175</v>
      </c>
      <c r="BD20" s="1">
        <v>4.0662000000000003</v>
      </c>
      <c r="BE20" t="str">
        <f t="shared" si="26"/>
        <v>Null</v>
      </c>
    </row>
    <row r="21" spans="1:57" x14ac:dyDescent="0.2">
      <c r="A21" t="b">
        <f t="shared" si="1"/>
        <v>0</v>
      </c>
      <c r="C21" t="s">
        <v>20</v>
      </c>
      <c r="D21">
        <v>307</v>
      </c>
      <c r="E21">
        <v>302</v>
      </c>
      <c r="F21">
        <v>300</v>
      </c>
      <c r="G21">
        <v>304</v>
      </c>
      <c r="H21">
        <f>AVERAGE(D21:G21)</f>
        <v>303.25</v>
      </c>
      <c r="I21">
        <f>AVERAGE(H21,AC21,AV21)</f>
        <v>299.91666666666669</v>
      </c>
      <c r="J21">
        <f>(4*(H21-I21)^2)+(4*(AC21-I21)^2)+(4*(AV21-I21)^2)</f>
        <v>179.16666666666669</v>
      </c>
      <c r="K21">
        <f t="shared" si="2"/>
        <v>71.194444444443945</v>
      </c>
      <c r="L21">
        <f t="shared" si="3"/>
        <v>394.91666666666669</v>
      </c>
      <c r="M21">
        <f t="shared" si="4"/>
        <v>574.08333333333337</v>
      </c>
      <c r="N21" s="1">
        <f t="shared" si="5"/>
        <v>3</v>
      </c>
      <c r="O21" s="1">
        <f t="shared" si="6"/>
        <v>8</v>
      </c>
      <c r="P21" s="1">
        <f t="shared" si="7"/>
        <v>11</v>
      </c>
      <c r="Q21" s="1">
        <f t="shared" si="8"/>
        <v>191.36111111111111</v>
      </c>
      <c r="R21" s="1">
        <f t="shared" si="9"/>
        <v>49.364583333333336</v>
      </c>
      <c r="S21" s="1">
        <f t="shared" si="10"/>
        <v>3.8764858971653653</v>
      </c>
      <c r="T21" s="1">
        <v>4.0662000000000003</v>
      </c>
      <c r="U21" t="str">
        <f t="shared" si="11"/>
        <v>Null</v>
      </c>
      <c r="X21" t="s">
        <v>20</v>
      </c>
      <c r="Y21">
        <v>291</v>
      </c>
      <c r="Z21">
        <v>302</v>
      </c>
      <c r="AA21">
        <v>288</v>
      </c>
      <c r="AB21">
        <v>297</v>
      </c>
      <c r="AC21">
        <f>AVERAGE(Y21:AB21)</f>
        <v>294.5</v>
      </c>
      <c r="AD21">
        <f t="shared" si="12"/>
        <v>234.36111111111191</v>
      </c>
      <c r="AE21" s="1">
        <f t="shared" si="13"/>
        <v>3</v>
      </c>
      <c r="AF21" s="1">
        <f t="shared" si="14"/>
        <v>8</v>
      </c>
      <c r="AG21" s="1">
        <f t="shared" si="15"/>
        <v>11</v>
      </c>
      <c r="AH21" s="1">
        <f t="shared" si="16"/>
        <v>78.120370370370637</v>
      </c>
      <c r="AI21" s="1">
        <f t="shared" si="17"/>
        <v>36.8125</v>
      </c>
      <c r="AJ21" s="1">
        <f t="shared" si="18"/>
        <v>2.1221153241526829</v>
      </c>
      <c r="AK21" s="1">
        <v>4.0662000000000003</v>
      </c>
      <c r="AL21" t="str">
        <f t="shared" si="19"/>
        <v>Null</v>
      </c>
      <c r="AQ21" t="s">
        <v>20</v>
      </c>
      <c r="AR21">
        <v>308</v>
      </c>
      <c r="AS21">
        <v>302</v>
      </c>
      <c r="AT21">
        <v>296</v>
      </c>
      <c r="AU21">
        <v>302</v>
      </c>
      <c r="AV21">
        <f>AVERAGE(AR21:AU21)</f>
        <v>302</v>
      </c>
      <c r="AW21">
        <f t="shared" si="0"/>
        <v>89.361111111110802</v>
      </c>
      <c r="AX21" s="1">
        <f t="shared" si="20"/>
        <v>3</v>
      </c>
      <c r="AY21" s="1">
        <f t="shared" si="21"/>
        <v>8</v>
      </c>
      <c r="AZ21" s="1">
        <f t="shared" si="22"/>
        <v>11</v>
      </c>
      <c r="BA21" s="1">
        <f t="shared" si="23"/>
        <v>29.787037037036935</v>
      </c>
      <c r="BB21" s="1">
        <f t="shared" si="24"/>
        <v>37.75</v>
      </c>
      <c r="BC21" s="1">
        <f t="shared" si="25"/>
        <v>0.78906058376256782</v>
      </c>
      <c r="BD21" s="1">
        <v>4.0662000000000003</v>
      </c>
      <c r="BE21" t="str">
        <f t="shared" si="26"/>
        <v>Null</v>
      </c>
    </row>
    <row r="22" spans="1:57" x14ac:dyDescent="0.2">
      <c r="A22" t="b">
        <f t="shared" si="1"/>
        <v>0</v>
      </c>
      <c r="C22" t="s">
        <v>21</v>
      </c>
      <c r="D22">
        <v>277</v>
      </c>
      <c r="E22">
        <v>260</v>
      </c>
      <c r="F22">
        <v>254</v>
      </c>
      <c r="G22">
        <v>264</v>
      </c>
      <c r="H22">
        <f>AVERAGE(D22:G22)</f>
        <v>263.75</v>
      </c>
      <c r="I22">
        <f>AVERAGE(H22,AC22,AV22)</f>
        <v>258.91666666666669</v>
      </c>
      <c r="J22">
        <f>(4*(H22-I22)^2)+(4*(AC22-I22)^2)+(4*(AV22-I22)^2)</f>
        <v>140.66666666666669</v>
      </c>
      <c r="K22">
        <f t="shared" si="2"/>
        <v>378.19444444444377</v>
      </c>
      <c r="L22">
        <f t="shared" si="3"/>
        <v>626.91666666666674</v>
      </c>
      <c r="M22">
        <f t="shared" si="4"/>
        <v>767.58333333333348</v>
      </c>
      <c r="N22" s="1">
        <f t="shared" si="5"/>
        <v>3</v>
      </c>
      <c r="O22" s="1">
        <f t="shared" si="6"/>
        <v>8</v>
      </c>
      <c r="P22" s="1">
        <f t="shared" si="7"/>
        <v>11</v>
      </c>
      <c r="Q22" s="1">
        <f t="shared" si="8"/>
        <v>255.86111111111117</v>
      </c>
      <c r="R22" s="1">
        <f t="shared" si="9"/>
        <v>78.364583333333343</v>
      </c>
      <c r="S22" s="1">
        <f t="shared" si="10"/>
        <v>3.265009526341442</v>
      </c>
      <c r="T22" s="1">
        <v>4.0662000000000003</v>
      </c>
      <c r="U22" t="str">
        <f t="shared" si="11"/>
        <v>Null</v>
      </c>
      <c r="X22" t="s">
        <v>21</v>
      </c>
      <c r="Y22">
        <v>258</v>
      </c>
      <c r="Z22">
        <v>258</v>
      </c>
      <c r="AA22">
        <v>260</v>
      </c>
      <c r="AB22">
        <v>251</v>
      </c>
      <c r="AC22">
        <f>AVERAGE(Y22:AB22)</f>
        <v>256.75</v>
      </c>
      <c r="AD22">
        <f t="shared" si="12"/>
        <v>65.527777777778113</v>
      </c>
      <c r="AE22" s="1">
        <f t="shared" si="13"/>
        <v>3</v>
      </c>
      <c r="AF22" s="1">
        <f t="shared" si="14"/>
        <v>8</v>
      </c>
      <c r="AG22" s="1">
        <f t="shared" si="15"/>
        <v>11</v>
      </c>
      <c r="AH22" s="1">
        <f t="shared" si="16"/>
        <v>21.842592592592705</v>
      </c>
      <c r="AI22" s="1">
        <f t="shared" si="17"/>
        <v>32.09375</v>
      </c>
      <c r="AJ22" s="1">
        <f t="shared" si="18"/>
        <v>0.68058711096686131</v>
      </c>
      <c r="AK22" s="1">
        <v>4.0662000000000003</v>
      </c>
      <c r="AL22" t="str">
        <f t="shared" si="19"/>
        <v>Null</v>
      </c>
      <c r="AQ22" t="s">
        <v>21</v>
      </c>
      <c r="AR22">
        <v>267</v>
      </c>
      <c r="AS22">
        <v>253</v>
      </c>
      <c r="AT22">
        <v>253</v>
      </c>
      <c r="AU22">
        <v>252</v>
      </c>
      <c r="AV22">
        <f>AVERAGE(AR22:AU22)</f>
        <v>256.25</v>
      </c>
      <c r="AW22">
        <f t="shared" si="0"/>
        <v>183.19444444444485</v>
      </c>
      <c r="AX22" s="1">
        <f t="shared" si="20"/>
        <v>3</v>
      </c>
      <c r="AY22" s="1">
        <f t="shared" si="21"/>
        <v>8</v>
      </c>
      <c r="AZ22" s="1">
        <f t="shared" si="22"/>
        <v>11</v>
      </c>
      <c r="BA22" s="1">
        <f t="shared" si="23"/>
        <v>61.064814814814952</v>
      </c>
      <c r="BB22" s="1">
        <f t="shared" si="24"/>
        <v>32.03125</v>
      </c>
      <c r="BC22" s="1">
        <f t="shared" si="25"/>
        <v>1.906413730803979</v>
      </c>
      <c r="BD22" s="1">
        <v>4.0662000000000003</v>
      </c>
      <c r="BE22" t="str">
        <f t="shared" si="26"/>
        <v>Null</v>
      </c>
    </row>
    <row r="23" spans="1:57" x14ac:dyDescent="0.2">
      <c r="A23" t="b">
        <f t="shared" si="1"/>
        <v>1</v>
      </c>
      <c r="C23" t="s">
        <v>22</v>
      </c>
      <c r="D23">
        <v>262</v>
      </c>
      <c r="E23">
        <v>251</v>
      </c>
      <c r="F23">
        <v>250</v>
      </c>
      <c r="G23">
        <v>264</v>
      </c>
      <c r="H23">
        <f>AVERAGE(D23:G23)</f>
        <v>256.75</v>
      </c>
      <c r="I23">
        <f>AVERAGE(H23,AC23,AV23)</f>
        <v>222.5</v>
      </c>
      <c r="J23">
        <f>(4*(H23-I23)^2)+(4*(AC23-I23)^2)+(4*(AV23-I23)^2)</f>
        <v>22438.5</v>
      </c>
      <c r="K23">
        <f t="shared" si="2"/>
        <v>4851</v>
      </c>
      <c r="L23">
        <f t="shared" si="3"/>
        <v>24403</v>
      </c>
      <c r="M23">
        <f t="shared" si="4"/>
        <v>46841.5</v>
      </c>
      <c r="N23" s="1">
        <f t="shared" si="5"/>
        <v>3</v>
      </c>
      <c r="O23" s="1">
        <f t="shared" si="6"/>
        <v>8</v>
      </c>
      <c r="P23" s="1">
        <f t="shared" si="7"/>
        <v>11</v>
      </c>
      <c r="Q23" s="1">
        <f t="shared" si="8"/>
        <v>15613.833333333334</v>
      </c>
      <c r="R23" s="1">
        <f t="shared" si="9"/>
        <v>3050.375</v>
      </c>
      <c r="S23" s="1">
        <f t="shared" si="10"/>
        <v>5.1186602740100264</v>
      </c>
      <c r="T23" s="1">
        <v>4.0662000000000003</v>
      </c>
      <c r="U23" t="str">
        <f t="shared" si="11"/>
        <v>significant</v>
      </c>
      <c r="X23" t="s">
        <v>22</v>
      </c>
      <c r="Y23">
        <v>194</v>
      </c>
      <c r="Z23">
        <v>145</v>
      </c>
      <c r="AA23">
        <v>151</v>
      </c>
      <c r="AB23">
        <v>156</v>
      </c>
      <c r="AC23">
        <f>AVERAGE(Y23:AB23)</f>
        <v>161.5</v>
      </c>
      <c r="AD23">
        <f t="shared" si="12"/>
        <v>16353</v>
      </c>
      <c r="AE23" s="1">
        <f t="shared" si="13"/>
        <v>3</v>
      </c>
      <c r="AF23" s="1">
        <f t="shared" si="14"/>
        <v>8</v>
      </c>
      <c r="AG23" s="1">
        <f t="shared" si="15"/>
        <v>11</v>
      </c>
      <c r="AH23" s="1">
        <f t="shared" si="16"/>
        <v>5451</v>
      </c>
      <c r="AI23" s="1">
        <f t="shared" si="17"/>
        <v>20.1875</v>
      </c>
      <c r="AJ23" s="1">
        <f t="shared" si="18"/>
        <v>270.01857585139317</v>
      </c>
      <c r="AK23" s="1">
        <v>4.0662000000000003</v>
      </c>
      <c r="AL23" t="str">
        <f t="shared" si="19"/>
        <v>significant</v>
      </c>
      <c r="AQ23" t="s">
        <v>22</v>
      </c>
      <c r="AR23">
        <v>265</v>
      </c>
      <c r="AS23">
        <v>243</v>
      </c>
      <c r="AT23">
        <v>243</v>
      </c>
      <c r="AU23">
        <v>246</v>
      </c>
      <c r="AV23">
        <f>AVERAGE(AR23:AU23)</f>
        <v>249.25</v>
      </c>
      <c r="AW23">
        <f t="shared" si="0"/>
        <v>3199</v>
      </c>
      <c r="AX23" s="1">
        <f t="shared" si="20"/>
        <v>3</v>
      </c>
      <c r="AY23" s="1">
        <f t="shared" si="21"/>
        <v>8</v>
      </c>
      <c r="AZ23" s="1">
        <f t="shared" si="22"/>
        <v>11</v>
      </c>
      <c r="BA23" s="1">
        <f t="shared" si="23"/>
        <v>1066.3333333333333</v>
      </c>
      <c r="BB23" s="1">
        <f t="shared" si="24"/>
        <v>31.15625</v>
      </c>
      <c r="BC23" s="1">
        <f t="shared" si="25"/>
        <v>34.225342694750914</v>
      </c>
      <c r="BD23" s="1">
        <v>4.0662000000000003</v>
      </c>
      <c r="BE23" t="str">
        <f t="shared" si="26"/>
        <v>significant</v>
      </c>
    </row>
    <row r="24" spans="1:57" x14ac:dyDescent="0.2">
      <c r="A24" t="b">
        <f t="shared" si="1"/>
        <v>0</v>
      </c>
      <c r="C24" t="s">
        <v>23</v>
      </c>
      <c r="D24">
        <v>270</v>
      </c>
      <c r="E24">
        <v>272</v>
      </c>
      <c r="F24">
        <v>261</v>
      </c>
      <c r="G24">
        <v>274</v>
      </c>
      <c r="H24">
        <f>AVERAGE(D24:G24)</f>
        <v>269.25</v>
      </c>
      <c r="I24">
        <f>AVERAGE(H24,AC24,AV24)</f>
        <v>264</v>
      </c>
      <c r="J24">
        <f>(4*(H24-I24)^2)+(4*(AC24-I24)^2)+(4*(AV24-I24)^2)</f>
        <v>171.5</v>
      </c>
      <c r="K24">
        <f t="shared" si="2"/>
        <v>209</v>
      </c>
      <c r="L24">
        <f t="shared" si="3"/>
        <v>512</v>
      </c>
      <c r="M24">
        <f t="shared" si="4"/>
        <v>683.5</v>
      </c>
      <c r="N24" s="1">
        <f t="shared" si="5"/>
        <v>3</v>
      </c>
      <c r="O24" s="1">
        <f t="shared" si="6"/>
        <v>8</v>
      </c>
      <c r="P24" s="1">
        <f t="shared" si="7"/>
        <v>11</v>
      </c>
      <c r="Q24" s="1">
        <f t="shared" si="8"/>
        <v>227.83333333333334</v>
      </c>
      <c r="R24" s="1">
        <f t="shared" si="9"/>
        <v>64</v>
      </c>
      <c r="S24" s="1">
        <f t="shared" si="10"/>
        <v>3.5598958333333335</v>
      </c>
      <c r="T24" s="1">
        <v>4.0662000000000003</v>
      </c>
      <c r="U24" t="str">
        <f t="shared" si="11"/>
        <v>Null</v>
      </c>
      <c r="X24" t="s">
        <v>23</v>
      </c>
      <c r="Y24">
        <v>250</v>
      </c>
      <c r="Z24">
        <v>264</v>
      </c>
      <c r="AA24">
        <v>268</v>
      </c>
      <c r="AB24">
        <v>260</v>
      </c>
      <c r="AC24">
        <f>AVERAGE(Y24:AB24)</f>
        <v>260.5</v>
      </c>
      <c r="AD24">
        <f t="shared" si="12"/>
        <v>228</v>
      </c>
      <c r="AE24" s="1">
        <f t="shared" si="13"/>
        <v>3</v>
      </c>
      <c r="AF24" s="1">
        <f t="shared" si="14"/>
        <v>8</v>
      </c>
      <c r="AG24" s="1">
        <f t="shared" si="15"/>
        <v>11</v>
      </c>
      <c r="AH24" s="1">
        <f t="shared" si="16"/>
        <v>76</v>
      </c>
      <c r="AI24" s="1">
        <f t="shared" si="17"/>
        <v>32.5625</v>
      </c>
      <c r="AJ24" s="1">
        <f t="shared" si="18"/>
        <v>2.3339731285988483</v>
      </c>
      <c r="AK24" s="1">
        <v>4.0662000000000003</v>
      </c>
      <c r="AL24" t="str">
        <f t="shared" si="19"/>
        <v>Null</v>
      </c>
      <c r="AQ24" t="s">
        <v>23</v>
      </c>
      <c r="AR24">
        <v>269</v>
      </c>
      <c r="AS24">
        <v>261</v>
      </c>
      <c r="AT24">
        <v>259</v>
      </c>
      <c r="AU24">
        <v>260</v>
      </c>
      <c r="AV24">
        <f>AVERAGE(AR24:AU24)</f>
        <v>262.25</v>
      </c>
      <c r="AW24">
        <f t="shared" si="0"/>
        <v>75</v>
      </c>
      <c r="AX24" s="1">
        <f t="shared" si="20"/>
        <v>3</v>
      </c>
      <c r="AY24" s="1">
        <f t="shared" si="21"/>
        <v>8</v>
      </c>
      <c r="AZ24" s="1">
        <f t="shared" si="22"/>
        <v>11</v>
      </c>
      <c r="BA24" s="1">
        <f t="shared" si="23"/>
        <v>25</v>
      </c>
      <c r="BB24" s="1">
        <f t="shared" si="24"/>
        <v>32.78125</v>
      </c>
      <c r="BC24" s="1">
        <f t="shared" si="25"/>
        <v>0.76263107721639656</v>
      </c>
      <c r="BD24" s="1">
        <v>4.0662000000000003</v>
      </c>
      <c r="BE24" t="str">
        <f t="shared" si="26"/>
        <v>Null</v>
      </c>
    </row>
    <row r="25" spans="1:57" x14ac:dyDescent="0.2">
      <c r="A25" t="b">
        <f t="shared" si="1"/>
        <v>0</v>
      </c>
      <c r="C25" t="s">
        <v>24</v>
      </c>
      <c r="D25">
        <v>29</v>
      </c>
      <c r="E25">
        <v>31</v>
      </c>
      <c r="F25">
        <v>37</v>
      </c>
      <c r="G25">
        <v>29</v>
      </c>
      <c r="H25">
        <f>AVERAGE(D25:G25)</f>
        <v>31.5</v>
      </c>
      <c r="I25">
        <f>AVERAGE(H25,AC25,AV25)</f>
        <v>34.583333333333336</v>
      </c>
      <c r="J25">
        <f>(4*(H25-I25)^2)+(4*(AC25-I25)^2)+(4*(AV25-I25)^2)</f>
        <v>162.16666666666669</v>
      </c>
      <c r="K25">
        <f t="shared" si="2"/>
        <v>81.027777777777843</v>
      </c>
      <c r="L25">
        <f t="shared" si="3"/>
        <v>594.91666666666663</v>
      </c>
      <c r="M25">
        <f t="shared" si="4"/>
        <v>757.08333333333326</v>
      </c>
      <c r="N25" s="1">
        <f t="shared" si="5"/>
        <v>3</v>
      </c>
      <c r="O25" s="1">
        <f t="shared" si="6"/>
        <v>8</v>
      </c>
      <c r="P25" s="1">
        <f t="shared" si="7"/>
        <v>11</v>
      </c>
      <c r="Q25" s="1">
        <f t="shared" si="8"/>
        <v>252.36111111111109</v>
      </c>
      <c r="R25" s="1">
        <f t="shared" si="9"/>
        <v>74.364583333333329</v>
      </c>
      <c r="S25" s="1">
        <f t="shared" si="10"/>
        <v>3.3935658588971376</v>
      </c>
      <c r="T25" s="1">
        <v>4.0662000000000003</v>
      </c>
      <c r="U25" t="str">
        <f t="shared" si="11"/>
        <v>Null</v>
      </c>
      <c r="X25" t="s">
        <v>24</v>
      </c>
      <c r="Y25">
        <v>36</v>
      </c>
      <c r="Z25">
        <v>33</v>
      </c>
      <c r="AA25">
        <v>27</v>
      </c>
      <c r="AB25">
        <v>34</v>
      </c>
      <c r="AC25">
        <f>AVERAGE(Y25:AB25)</f>
        <v>32.5</v>
      </c>
      <c r="AD25">
        <f t="shared" si="12"/>
        <v>62.36111111111115</v>
      </c>
      <c r="AE25" s="1">
        <f t="shared" si="13"/>
        <v>3</v>
      </c>
      <c r="AF25" s="1">
        <f t="shared" si="14"/>
        <v>8</v>
      </c>
      <c r="AG25" s="1">
        <f t="shared" si="15"/>
        <v>11</v>
      </c>
      <c r="AH25" s="1">
        <f t="shared" si="16"/>
        <v>20.787037037037049</v>
      </c>
      <c r="AI25" s="1">
        <f t="shared" si="17"/>
        <v>4.0625</v>
      </c>
      <c r="AJ25" s="1">
        <f t="shared" si="18"/>
        <v>5.1168091168091197</v>
      </c>
      <c r="AK25" s="1">
        <v>4.0662000000000003</v>
      </c>
      <c r="AL25" t="str">
        <f t="shared" si="19"/>
        <v>significant</v>
      </c>
      <c r="AQ25" t="s">
        <v>24</v>
      </c>
      <c r="AR25">
        <v>55</v>
      </c>
      <c r="AS25">
        <v>30</v>
      </c>
      <c r="AT25">
        <v>38</v>
      </c>
      <c r="AU25">
        <v>36</v>
      </c>
      <c r="AV25">
        <f>AVERAGE(AR25:AU25)</f>
        <v>39.75</v>
      </c>
      <c r="AW25">
        <f t="shared" si="0"/>
        <v>451.52777777777766</v>
      </c>
      <c r="AX25" s="1">
        <f t="shared" si="20"/>
        <v>3</v>
      </c>
      <c r="AY25" s="1">
        <f t="shared" si="21"/>
        <v>8</v>
      </c>
      <c r="AZ25" s="1">
        <f t="shared" si="22"/>
        <v>11</v>
      </c>
      <c r="BA25" s="1">
        <f t="shared" si="23"/>
        <v>150.50925925925921</v>
      </c>
      <c r="BB25" s="1">
        <f t="shared" si="24"/>
        <v>4.96875</v>
      </c>
      <c r="BC25" s="1">
        <f t="shared" si="25"/>
        <v>30.291171674819463</v>
      </c>
      <c r="BD25" s="1">
        <v>4.0662000000000003</v>
      </c>
      <c r="BE25" t="str">
        <f t="shared" si="26"/>
        <v>significant</v>
      </c>
    </row>
    <row r="26" spans="1:57" x14ac:dyDescent="0.2">
      <c r="A26" t="b">
        <f t="shared" si="1"/>
        <v>1</v>
      </c>
      <c r="C26" t="s">
        <v>25</v>
      </c>
      <c r="D26">
        <v>210</v>
      </c>
      <c r="E26">
        <v>214</v>
      </c>
      <c r="F26">
        <v>205</v>
      </c>
      <c r="G26">
        <v>215</v>
      </c>
      <c r="H26">
        <f>AVERAGE(D26:G26)</f>
        <v>211</v>
      </c>
      <c r="I26">
        <f>AVERAGE(H26,AC26,AV26)</f>
        <v>193.5</v>
      </c>
      <c r="J26">
        <f>(4*(H26-I26)^2)+(4*(AC26-I26)^2)+(4*(AV26-I26)^2)</f>
        <v>4650</v>
      </c>
      <c r="K26">
        <f t="shared" si="2"/>
        <v>1287</v>
      </c>
      <c r="L26">
        <f t="shared" si="3"/>
        <v>5243</v>
      </c>
      <c r="M26">
        <f t="shared" si="4"/>
        <v>9893</v>
      </c>
      <c r="N26" s="1">
        <f t="shared" si="5"/>
        <v>3</v>
      </c>
      <c r="O26" s="1">
        <f t="shared" si="6"/>
        <v>8</v>
      </c>
      <c r="P26" s="1">
        <f t="shared" si="7"/>
        <v>11</v>
      </c>
      <c r="Q26" s="1">
        <f t="shared" si="8"/>
        <v>3297.6666666666665</v>
      </c>
      <c r="R26" s="1">
        <f t="shared" si="9"/>
        <v>655.375</v>
      </c>
      <c r="S26" s="1">
        <f t="shared" si="10"/>
        <v>5.031724839468497</v>
      </c>
      <c r="T26" s="1">
        <v>4.0662000000000003</v>
      </c>
      <c r="U26" t="str">
        <f t="shared" si="11"/>
        <v>significant</v>
      </c>
      <c r="X26" t="s">
        <v>25</v>
      </c>
      <c r="Y26">
        <v>183</v>
      </c>
      <c r="Z26">
        <v>152</v>
      </c>
      <c r="AA26">
        <v>165</v>
      </c>
      <c r="AB26">
        <v>164</v>
      </c>
      <c r="AC26">
        <f>AVERAGE(Y26:AB26)</f>
        <v>166</v>
      </c>
      <c r="AD26">
        <f t="shared" si="12"/>
        <v>3515</v>
      </c>
      <c r="AE26" s="1">
        <f t="shared" si="13"/>
        <v>3</v>
      </c>
      <c r="AF26" s="1">
        <f t="shared" si="14"/>
        <v>8</v>
      </c>
      <c r="AG26" s="1">
        <f t="shared" si="15"/>
        <v>11</v>
      </c>
      <c r="AH26" s="1">
        <f t="shared" si="16"/>
        <v>1171.6666666666667</v>
      </c>
      <c r="AI26" s="1">
        <f t="shared" si="17"/>
        <v>20.75</v>
      </c>
      <c r="AJ26" s="1">
        <f t="shared" si="18"/>
        <v>56.465863453815267</v>
      </c>
      <c r="AK26" s="1">
        <v>4.0662000000000003</v>
      </c>
      <c r="AL26" t="str">
        <f t="shared" si="19"/>
        <v>significant</v>
      </c>
      <c r="AQ26" t="s">
        <v>25</v>
      </c>
      <c r="AR26">
        <v>208</v>
      </c>
      <c r="AS26">
        <v>204</v>
      </c>
      <c r="AT26">
        <v>199</v>
      </c>
      <c r="AU26">
        <v>203</v>
      </c>
      <c r="AV26">
        <f>AVERAGE(AR26:AU26)</f>
        <v>203.5</v>
      </c>
      <c r="AW26">
        <f t="shared" si="0"/>
        <v>441</v>
      </c>
      <c r="AX26" s="1">
        <f t="shared" si="20"/>
        <v>3</v>
      </c>
      <c r="AY26" s="1">
        <f t="shared" si="21"/>
        <v>8</v>
      </c>
      <c r="AZ26" s="1">
        <f t="shared" si="22"/>
        <v>11</v>
      </c>
      <c r="BA26" s="1">
        <f t="shared" si="23"/>
        <v>147</v>
      </c>
      <c r="BB26" s="1">
        <f t="shared" si="24"/>
        <v>25.4375</v>
      </c>
      <c r="BC26" s="1">
        <f t="shared" si="25"/>
        <v>5.7788697788697787</v>
      </c>
      <c r="BD26" s="1">
        <v>4.0662000000000003</v>
      </c>
      <c r="BE26" t="str">
        <f t="shared" si="26"/>
        <v>significant</v>
      </c>
    </row>
    <row r="27" spans="1:57" x14ac:dyDescent="0.2">
      <c r="A27" t="b">
        <f t="shared" si="1"/>
        <v>1</v>
      </c>
      <c r="C27" t="s">
        <v>26</v>
      </c>
      <c r="D27">
        <v>70</v>
      </c>
      <c r="E27">
        <v>70</v>
      </c>
      <c r="F27">
        <v>85</v>
      </c>
      <c r="G27">
        <v>91</v>
      </c>
      <c r="H27">
        <f>AVERAGE(D27:G27)</f>
        <v>79</v>
      </c>
      <c r="I27">
        <f>AVERAGE(H27,AC27,AV27)</f>
        <v>131.91666666666666</v>
      </c>
      <c r="J27">
        <f>(4*(H27-I27)^2)+(4*(AC27-I27)^2)+(4*(AV27-I27)^2)</f>
        <v>21652.166666666664</v>
      </c>
      <c r="K27">
        <f t="shared" si="2"/>
        <v>11542.694444444442</v>
      </c>
      <c r="L27">
        <f t="shared" si="3"/>
        <v>23208.916666666668</v>
      </c>
      <c r="M27">
        <f t="shared" si="4"/>
        <v>44861.083333333328</v>
      </c>
      <c r="N27" s="1">
        <f t="shared" si="5"/>
        <v>3</v>
      </c>
      <c r="O27" s="1">
        <f t="shared" si="6"/>
        <v>8</v>
      </c>
      <c r="P27" s="1">
        <f t="shared" si="7"/>
        <v>11</v>
      </c>
      <c r="Q27" s="1">
        <f t="shared" si="8"/>
        <v>14953.694444444443</v>
      </c>
      <c r="R27" s="1">
        <f t="shared" si="9"/>
        <v>2901.1145833333335</v>
      </c>
      <c r="S27" s="1">
        <f t="shared" si="10"/>
        <v>5.1544652977004759</v>
      </c>
      <c r="T27" s="1">
        <v>4.0662000000000003</v>
      </c>
      <c r="U27" t="str">
        <f t="shared" si="11"/>
        <v>significant</v>
      </c>
      <c r="X27" t="s">
        <v>26</v>
      </c>
      <c r="Y27">
        <v>131</v>
      </c>
      <c r="Z27">
        <v>145</v>
      </c>
      <c r="AA27">
        <v>108</v>
      </c>
      <c r="AB27">
        <v>151</v>
      </c>
      <c r="AC27">
        <f>AVERAGE(Y27:AB27)</f>
        <v>133.75</v>
      </c>
      <c r="AD27">
        <f t="shared" si="12"/>
        <v>1108.1944444444446</v>
      </c>
      <c r="AE27" s="1">
        <f t="shared" si="13"/>
        <v>3</v>
      </c>
      <c r="AF27" s="1">
        <f t="shared" si="14"/>
        <v>8</v>
      </c>
      <c r="AG27" s="1">
        <f t="shared" si="15"/>
        <v>11</v>
      </c>
      <c r="AH27" s="1">
        <f t="shared" si="16"/>
        <v>369.39814814814821</v>
      </c>
      <c r="AI27" s="1">
        <f t="shared" si="17"/>
        <v>16.71875</v>
      </c>
      <c r="AJ27" s="1">
        <f t="shared" si="18"/>
        <v>22.094842506057464</v>
      </c>
      <c r="AK27" s="1">
        <v>4.0662000000000003</v>
      </c>
      <c r="AL27" t="str">
        <f t="shared" si="19"/>
        <v>significant</v>
      </c>
      <c r="AQ27" t="s">
        <v>26</v>
      </c>
      <c r="AR27">
        <v>189</v>
      </c>
      <c r="AS27">
        <v>175</v>
      </c>
      <c r="AT27">
        <v>187</v>
      </c>
      <c r="AU27">
        <v>181</v>
      </c>
      <c r="AV27">
        <f>AVERAGE(AR27:AU27)</f>
        <v>183</v>
      </c>
      <c r="AW27">
        <f t="shared" si="0"/>
        <v>10558.027777777781</v>
      </c>
      <c r="AX27" s="1">
        <f t="shared" si="20"/>
        <v>3</v>
      </c>
      <c r="AY27" s="1">
        <f t="shared" si="21"/>
        <v>8</v>
      </c>
      <c r="AZ27" s="1">
        <f t="shared" si="22"/>
        <v>11</v>
      </c>
      <c r="BA27" s="1">
        <f t="shared" si="23"/>
        <v>3519.3425925925935</v>
      </c>
      <c r="BB27" s="1">
        <f t="shared" si="24"/>
        <v>22.875</v>
      </c>
      <c r="BC27" s="1">
        <f t="shared" si="25"/>
        <v>153.85104229912977</v>
      </c>
      <c r="BD27" s="1">
        <v>4.0662000000000003</v>
      </c>
      <c r="BE27" t="str">
        <f t="shared" si="26"/>
        <v>significant</v>
      </c>
    </row>
    <row r="28" spans="1:57" x14ac:dyDescent="0.2">
      <c r="A28" t="b">
        <f t="shared" si="1"/>
        <v>0</v>
      </c>
      <c r="C28" t="s">
        <v>27</v>
      </c>
      <c r="D28">
        <v>296</v>
      </c>
      <c r="E28">
        <v>296</v>
      </c>
      <c r="F28">
        <v>284</v>
      </c>
      <c r="G28">
        <v>290</v>
      </c>
      <c r="H28">
        <f>AVERAGE(D28:G28)</f>
        <v>291.5</v>
      </c>
      <c r="I28">
        <f>AVERAGE(H28,AC28,AV28)</f>
        <v>288.33333333333331</v>
      </c>
      <c r="J28">
        <f>(4*(H28-I28)^2)+(4*(AC28-I28)^2)+(4*(AV28-I28)^2)</f>
        <v>144.66666666666669</v>
      </c>
      <c r="K28">
        <f t="shared" si="2"/>
        <v>139.1111111111116</v>
      </c>
      <c r="L28">
        <f t="shared" si="3"/>
        <v>454.66666666666669</v>
      </c>
      <c r="M28">
        <f t="shared" si="4"/>
        <v>599.33333333333337</v>
      </c>
      <c r="N28" s="1">
        <f t="shared" si="5"/>
        <v>3</v>
      </c>
      <c r="O28" s="1">
        <f t="shared" si="6"/>
        <v>8</v>
      </c>
      <c r="P28" s="1">
        <f t="shared" si="7"/>
        <v>11</v>
      </c>
      <c r="Q28" s="1">
        <f t="shared" si="8"/>
        <v>199.7777777777778</v>
      </c>
      <c r="R28" s="1">
        <f t="shared" si="9"/>
        <v>56.833333333333336</v>
      </c>
      <c r="S28" s="1">
        <f t="shared" si="10"/>
        <v>3.5151515151515156</v>
      </c>
      <c r="T28" s="1">
        <v>4.0662000000000003</v>
      </c>
      <c r="U28" t="str">
        <f t="shared" si="11"/>
        <v>Null</v>
      </c>
      <c r="X28" t="s">
        <v>27</v>
      </c>
      <c r="Y28">
        <v>279</v>
      </c>
      <c r="Z28">
        <v>281</v>
      </c>
      <c r="AA28">
        <v>289</v>
      </c>
      <c r="AB28">
        <v>285</v>
      </c>
      <c r="AC28">
        <f>AVERAGE(Y28:AB28)</f>
        <v>283.5</v>
      </c>
      <c r="AD28">
        <f t="shared" si="12"/>
        <v>152.44444444444369</v>
      </c>
      <c r="AE28" s="1">
        <f t="shared" si="13"/>
        <v>3</v>
      </c>
      <c r="AF28" s="1">
        <f t="shared" si="14"/>
        <v>8</v>
      </c>
      <c r="AG28" s="1">
        <f t="shared" si="15"/>
        <v>11</v>
      </c>
      <c r="AH28" s="1">
        <f t="shared" si="16"/>
        <v>50.814814814814561</v>
      </c>
      <c r="AI28" s="1">
        <f t="shared" si="17"/>
        <v>35.4375</v>
      </c>
      <c r="AJ28" s="1">
        <f t="shared" si="18"/>
        <v>1.4339277549154021</v>
      </c>
      <c r="AK28" s="1">
        <v>4.0662000000000003</v>
      </c>
      <c r="AL28" t="str">
        <f t="shared" si="19"/>
        <v>Null</v>
      </c>
      <c r="AQ28" t="s">
        <v>27</v>
      </c>
      <c r="AR28">
        <v>296</v>
      </c>
      <c r="AS28">
        <v>282</v>
      </c>
      <c r="AT28">
        <v>286</v>
      </c>
      <c r="AU28">
        <v>296</v>
      </c>
      <c r="AV28">
        <f>AVERAGE(AR28:AU28)</f>
        <v>290</v>
      </c>
      <c r="AW28">
        <f t="shared" si="0"/>
        <v>163.11111111111137</v>
      </c>
      <c r="AX28" s="1">
        <f t="shared" si="20"/>
        <v>3</v>
      </c>
      <c r="AY28" s="1">
        <f t="shared" si="21"/>
        <v>8</v>
      </c>
      <c r="AZ28" s="1">
        <f t="shared" si="22"/>
        <v>11</v>
      </c>
      <c r="BA28" s="1">
        <f t="shared" si="23"/>
        <v>54.370370370370459</v>
      </c>
      <c r="BB28" s="1">
        <f t="shared" si="24"/>
        <v>36.25</v>
      </c>
      <c r="BC28" s="1">
        <f t="shared" si="25"/>
        <v>1.4998722860791851</v>
      </c>
      <c r="BD28" s="1">
        <v>4.0662000000000003</v>
      </c>
      <c r="BE28" t="str">
        <f t="shared" si="26"/>
        <v>Null</v>
      </c>
    </row>
    <row r="29" spans="1:57" x14ac:dyDescent="0.2">
      <c r="A29" t="b">
        <f t="shared" si="1"/>
        <v>1</v>
      </c>
      <c r="C29" t="s">
        <v>28</v>
      </c>
      <c r="D29">
        <v>272</v>
      </c>
      <c r="E29">
        <v>256</v>
      </c>
      <c r="F29">
        <v>248</v>
      </c>
      <c r="G29">
        <v>265</v>
      </c>
      <c r="H29">
        <f>AVERAGE(D29:G29)</f>
        <v>260.25</v>
      </c>
      <c r="I29">
        <f>AVERAGE(H29,AC29,AV29)</f>
        <v>237</v>
      </c>
      <c r="J29">
        <f>(4*(H29-I29)^2)+(4*(AC29-I29)^2)+(4*(AV29-I29)^2)</f>
        <v>4896.5</v>
      </c>
      <c r="K29">
        <f t="shared" si="2"/>
        <v>2491</v>
      </c>
      <c r="L29">
        <f t="shared" si="3"/>
        <v>6144</v>
      </c>
      <c r="M29">
        <f t="shared" si="4"/>
        <v>11040.5</v>
      </c>
      <c r="N29" s="1">
        <f t="shared" si="5"/>
        <v>3</v>
      </c>
      <c r="O29" s="1">
        <f t="shared" si="6"/>
        <v>8</v>
      </c>
      <c r="P29" s="1">
        <f t="shared" si="7"/>
        <v>11</v>
      </c>
      <c r="Q29" s="1">
        <f t="shared" si="8"/>
        <v>3680.1666666666665</v>
      </c>
      <c r="R29" s="1">
        <f t="shared" si="9"/>
        <v>768</v>
      </c>
      <c r="S29" s="1">
        <f t="shared" si="10"/>
        <v>4.7918836805555554</v>
      </c>
      <c r="T29" s="1">
        <v>4.0662000000000003</v>
      </c>
      <c r="U29" t="str">
        <f t="shared" si="11"/>
        <v>significant</v>
      </c>
      <c r="X29" t="s">
        <v>28</v>
      </c>
      <c r="Y29">
        <v>215</v>
      </c>
      <c r="Z29">
        <v>208</v>
      </c>
      <c r="AA29">
        <v>215</v>
      </c>
      <c r="AB29">
        <v>206</v>
      </c>
      <c r="AC29">
        <f>AVERAGE(Y29:AB29)</f>
        <v>211</v>
      </c>
      <c r="AD29">
        <f t="shared" si="12"/>
        <v>2770</v>
      </c>
      <c r="AE29" s="1">
        <f t="shared" si="13"/>
        <v>3</v>
      </c>
      <c r="AF29" s="1">
        <f t="shared" si="14"/>
        <v>8</v>
      </c>
      <c r="AG29" s="1">
        <f t="shared" si="15"/>
        <v>11</v>
      </c>
      <c r="AH29" s="1">
        <f t="shared" si="16"/>
        <v>923.33333333333337</v>
      </c>
      <c r="AI29" s="1">
        <f t="shared" si="17"/>
        <v>26.375</v>
      </c>
      <c r="AJ29" s="1">
        <f t="shared" si="18"/>
        <v>35.00789889415482</v>
      </c>
      <c r="AK29" s="1">
        <v>4.0662000000000003</v>
      </c>
      <c r="AL29" t="str">
        <f t="shared" si="19"/>
        <v>significant</v>
      </c>
      <c r="AQ29" t="s">
        <v>28</v>
      </c>
      <c r="AR29">
        <v>264</v>
      </c>
      <c r="AS29">
        <v>236</v>
      </c>
      <c r="AT29">
        <v>225</v>
      </c>
      <c r="AU29">
        <v>234</v>
      </c>
      <c r="AV29">
        <f>AVERAGE(AR29:AU29)</f>
        <v>239.75</v>
      </c>
      <c r="AW29">
        <f t="shared" si="0"/>
        <v>883</v>
      </c>
      <c r="AX29" s="1">
        <f t="shared" si="20"/>
        <v>3</v>
      </c>
      <c r="AY29" s="1">
        <f t="shared" si="21"/>
        <v>8</v>
      </c>
      <c r="AZ29" s="1">
        <f t="shared" si="22"/>
        <v>11</v>
      </c>
      <c r="BA29" s="1">
        <f t="shared" si="23"/>
        <v>294.33333333333331</v>
      </c>
      <c r="BB29" s="1">
        <f t="shared" si="24"/>
        <v>29.96875</v>
      </c>
      <c r="BC29" s="1">
        <f t="shared" si="25"/>
        <v>9.8213416753562726</v>
      </c>
      <c r="BD29" s="1">
        <v>4.0662000000000003</v>
      </c>
      <c r="BE29" t="str">
        <f t="shared" si="26"/>
        <v>significant</v>
      </c>
    </row>
    <row r="30" spans="1:57" x14ac:dyDescent="0.2">
      <c r="A30" t="b">
        <f t="shared" si="1"/>
        <v>0</v>
      </c>
      <c r="C30" t="s">
        <v>29</v>
      </c>
      <c r="D30">
        <v>286</v>
      </c>
      <c r="E30">
        <v>283</v>
      </c>
      <c r="F30">
        <v>268</v>
      </c>
      <c r="G30">
        <v>281</v>
      </c>
      <c r="H30">
        <f>AVERAGE(D30:G30)</f>
        <v>279.5</v>
      </c>
      <c r="I30">
        <f>AVERAGE(H30,AC30,AV30)</f>
        <v>275.83333333333331</v>
      </c>
      <c r="J30">
        <f>(4*(H30-I30)^2)+(4*(AC30-I30)^2)+(4*(AV30-I30)^2)</f>
        <v>81.166666666666657</v>
      </c>
      <c r="K30">
        <f t="shared" si="2"/>
        <v>242.77777777777834</v>
      </c>
      <c r="L30">
        <f t="shared" si="3"/>
        <v>1319.666666666667</v>
      </c>
      <c r="M30">
        <f t="shared" si="4"/>
        <v>1400.8333333333337</v>
      </c>
      <c r="N30" s="1">
        <f t="shared" si="5"/>
        <v>3</v>
      </c>
      <c r="O30" s="1">
        <f t="shared" si="6"/>
        <v>8</v>
      </c>
      <c r="P30" s="1">
        <f t="shared" si="7"/>
        <v>11</v>
      </c>
      <c r="Q30" s="1">
        <f t="shared" si="8"/>
        <v>466.94444444444457</v>
      </c>
      <c r="R30" s="1">
        <f t="shared" si="9"/>
        <v>164.95833333333337</v>
      </c>
      <c r="S30" s="1">
        <f t="shared" si="10"/>
        <v>2.830681148438158</v>
      </c>
      <c r="T30" s="1">
        <v>4.0662000000000003</v>
      </c>
      <c r="U30" t="str">
        <f t="shared" si="11"/>
        <v>Null</v>
      </c>
      <c r="X30" t="s">
        <v>29</v>
      </c>
      <c r="Y30">
        <v>253</v>
      </c>
      <c r="Z30">
        <v>279</v>
      </c>
      <c r="AA30">
        <v>292</v>
      </c>
      <c r="AB30">
        <v>273</v>
      </c>
      <c r="AC30">
        <f>AVERAGE(Y30:AB30)</f>
        <v>274.25</v>
      </c>
      <c r="AD30">
        <f t="shared" si="12"/>
        <v>800.77777777777771</v>
      </c>
      <c r="AE30" s="1">
        <f t="shared" si="13"/>
        <v>3</v>
      </c>
      <c r="AF30" s="1">
        <f t="shared" si="14"/>
        <v>8</v>
      </c>
      <c r="AG30" s="1">
        <f t="shared" si="15"/>
        <v>11</v>
      </c>
      <c r="AH30" s="1">
        <f t="shared" si="16"/>
        <v>266.92592592592592</v>
      </c>
      <c r="AI30" s="1">
        <f t="shared" si="17"/>
        <v>34.28125</v>
      </c>
      <c r="AJ30" s="1">
        <f t="shared" si="18"/>
        <v>7.7863533542658425</v>
      </c>
      <c r="AK30" s="1">
        <v>4.0662000000000003</v>
      </c>
      <c r="AL30" t="str">
        <f t="shared" si="19"/>
        <v>significant</v>
      </c>
      <c r="AQ30" t="s">
        <v>29</v>
      </c>
      <c r="AR30">
        <v>282</v>
      </c>
      <c r="AS30">
        <v>269</v>
      </c>
      <c r="AT30">
        <v>263</v>
      </c>
      <c r="AU30">
        <v>281</v>
      </c>
      <c r="AV30">
        <f>AVERAGE(AR30:AU30)</f>
        <v>273.75</v>
      </c>
      <c r="AW30">
        <f t="shared" si="0"/>
        <v>276.1111111111108</v>
      </c>
      <c r="AX30" s="1">
        <f t="shared" si="20"/>
        <v>3</v>
      </c>
      <c r="AY30" s="1">
        <f t="shared" si="21"/>
        <v>8</v>
      </c>
      <c r="AZ30" s="1">
        <f t="shared" si="22"/>
        <v>11</v>
      </c>
      <c r="BA30" s="1">
        <f t="shared" si="23"/>
        <v>92.037037037036939</v>
      </c>
      <c r="BB30" s="1">
        <f t="shared" si="24"/>
        <v>34.21875</v>
      </c>
      <c r="BC30" s="1">
        <f t="shared" si="25"/>
        <v>2.6896668357855544</v>
      </c>
      <c r="BD30" s="1">
        <v>4.0662000000000003</v>
      </c>
      <c r="BE30" t="str">
        <f t="shared" si="26"/>
        <v>Null</v>
      </c>
    </row>
    <row r="31" spans="1:57" x14ac:dyDescent="0.2">
      <c r="A31" t="b">
        <f t="shared" si="1"/>
        <v>0</v>
      </c>
      <c r="C31" t="s">
        <v>30</v>
      </c>
      <c r="D31">
        <v>283</v>
      </c>
      <c r="E31">
        <v>277</v>
      </c>
      <c r="F31">
        <v>269</v>
      </c>
      <c r="G31">
        <v>279</v>
      </c>
      <c r="H31">
        <f>AVERAGE(D31:G31)</f>
        <v>277</v>
      </c>
      <c r="I31">
        <f>AVERAGE(H31,AC31,AV31)</f>
        <v>259.33333333333331</v>
      </c>
      <c r="J31">
        <f>(4*(H31-I31)^2)+(4*(AC31-I31)^2)+(4*(AV31-I31)^2)</f>
        <v>3385.166666666667</v>
      </c>
      <c r="K31">
        <f t="shared" si="2"/>
        <v>1352.4444444444471</v>
      </c>
      <c r="L31">
        <f t="shared" si="3"/>
        <v>3620.6666666666665</v>
      </c>
      <c r="M31">
        <f t="shared" si="4"/>
        <v>7005.8333333333339</v>
      </c>
      <c r="N31" s="1">
        <f t="shared" si="5"/>
        <v>3</v>
      </c>
      <c r="O31" s="1">
        <f t="shared" si="6"/>
        <v>8</v>
      </c>
      <c r="P31" s="1">
        <f t="shared" si="7"/>
        <v>11</v>
      </c>
      <c r="Q31" s="1">
        <f t="shared" si="8"/>
        <v>2335.2777777777778</v>
      </c>
      <c r="R31" s="1">
        <f t="shared" si="9"/>
        <v>452.58333333333331</v>
      </c>
      <c r="S31" s="1">
        <f t="shared" si="10"/>
        <v>5.1598846130239986</v>
      </c>
      <c r="T31" s="1">
        <v>4.0662000000000003</v>
      </c>
      <c r="U31" t="str">
        <f t="shared" si="11"/>
        <v>significant</v>
      </c>
      <c r="X31" t="s">
        <v>30</v>
      </c>
      <c r="Y31">
        <v>233</v>
      </c>
      <c r="Z31">
        <v>241</v>
      </c>
      <c r="AA31">
        <v>236</v>
      </c>
      <c r="AB31">
        <v>237</v>
      </c>
      <c r="AC31">
        <f>AVERAGE(Y31:AB31)</f>
        <v>236.75</v>
      </c>
      <c r="AD31">
        <f t="shared" si="12"/>
        <v>2072.7777777777742</v>
      </c>
      <c r="AE31" s="1">
        <f t="shared" si="13"/>
        <v>3</v>
      </c>
      <c r="AF31" s="1">
        <f t="shared" si="14"/>
        <v>8</v>
      </c>
      <c r="AG31" s="1">
        <f t="shared" si="15"/>
        <v>11</v>
      </c>
      <c r="AH31" s="1">
        <f t="shared" si="16"/>
        <v>690.92592592592473</v>
      </c>
      <c r="AI31" s="1">
        <f t="shared" si="17"/>
        <v>29.59375</v>
      </c>
      <c r="AJ31" s="1">
        <f t="shared" si="18"/>
        <v>23.347021784191753</v>
      </c>
      <c r="AK31" s="1">
        <v>4.0662000000000003</v>
      </c>
      <c r="AL31" t="str">
        <f t="shared" si="19"/>
        <v>significant</v>
      </c>
      <c r="AQ31" t="s">
        <v>30</v>
      </c>
      <c r="AR31">
        <v>272</v>
      </c>
      <c r="AS31">
        <v>261</v>
      </c>
      <c r="AT31">
        <v>259</v>
      </c>
      <c r="AU31">
        <v>265</v>
      </c>
      <c r="AV31">
        <f>AVERAGE(AR31:AU31)</f>
        <v>264.25</v>
      </c>
      <c r="AW31">
        <f t="shared" si="0"/>
        <v>195.44444444444514</v>
      </c>
      <c r="AX31" s="1">
        <f t="shared" si="20"/>
        <v>3</v>
      </c>
      <c r="AY31" s="1">
        <f t="shared" si="21"/>
        <v>8</v>
      </c>
      <c r="AZ31" s="1">
        <f t="shared" si="22"/>
        <v>11</v>
      </c>
      <c r="BA31" s="1">
        <f t="shared" si="23"/>
        <v>65.14814814814838</v>
      </c>
      <c r="BB31" s="1">
        <f t="shared" si="24"/>
        <v>33.03125</v>
      </c>
      <c r="BC31" s="1">
        <f t="shared" si="25"/>
        <v>1.9723185815901119</v>
      </c>
      <c r="BD31" s="1">
        <v>4.0662000000000003</v>
      </c>
      <c r="BE31" t="str">
        <f t="shared" si="26"/>
        <v>Null</v>
      </c>
    </row>
    <row r="32" spans="1:57" x14ac:dyDescent="0.2">
      <c r="A32" t="b">
        <f t="shared" si="1"/>
        <v>0</v>
      </c>
      <c r="C32" t="s">
        <v>31</v>
      </c>
      <c r="D32">
        <v>166</v>
      </c>
      <c r="E32">
        <v>182</v>
      </c>
      <c r="F32">
        <v>198</v>
      </c>
      <c r="G32">
        <v>180</v>
      </c>
      <c r="H32">
        <f>AVERAGE(D32:G32)</f>
        <v>181.5</v>
      </c>
      <c r="I32">
        <f>AVERAGE(H32,AC32,AV32)</f>
        <v>177.75</v>
      </c>
      <c r="J32">
        <f>(4*(H32-I32)^2)+(4*(AC32-I32)^2)+(4*(AV32-I32)^2)</f>
        <v>3010.5</v>
      </c>
      <c r="K32">
        <f t="shared" si="2"/>
        <v>571.25</v>
      </c>
      <c r="L32">
        <f t="shared" si="3"/>
        <v>9590.25</v>
      </c>
      <c r="M32">
        <f t="shared" si="4"/>
        <v>12600.75</v>
      </c>
      <c r="N32" s="1">
        <f t="shared" si="5"/>
        <v>3</v>
      </c>
      <c r="O32" s="1">
        <f t="shared" si="6"/>
        <v>8</v>
      </c>
      <c r="P32" s="1">
        <f t="shared" si="7"/>
        <v>11</v>
      </c>
      <c r="Q32" s="1">
        <f t="shared" si="8"/>
        <v>4200.25</v>
      </c>
      <c r="R32" s="1">
        <f t="shared" si="9"/>
        <v>1198.78125</v>
      </c>
      <c r="S32" s="1">
        <f t="shared" si="10"/>
        <v>3.5037668465368474</v>
      </c>
      <c r="T32" s="1">
        <v>4.0662000000000003</v>
      </c>
      <c r="U32" t="str">
        <f t="shared" si="11"/>
        <v>Null</v>
      </c>
      <c r="X32" t="s">
        <v>31</v>
      </c>
      <c r="Y32">
        <v>107</v>
      </c>
      <c r="Z32">
        <v>189</v>
      </c>
      <c r="AA32">
        <v>195</v>
      </c>
      <c r="AB32">
        <v>136</v>
      </c>
      <c r="AC32">
        <f>AVERAGE(Y32:AB32)</f>
        <v>156.75</v>
      </c>
      <c r="AD32">
        <f t="shared" si="12"/>
        <v>7172.75</v>
      </c>
      <c r="AE32" s="1">
        <f t="shared" si="13"/>
        <v>3</v>
      </c>
      <c r="AF32" s="1">
        <f t="shared" si="14"/>
        <v>8</v>
      </c>
      <c r="AG32" s="1">
        <f t="shared" si="15"/>
        <v>11</v>
      </c>
      <c r="AH32" s="1">
        <f t="shared" si="16"/>
        <v>2390.9166666666665</v>
      </c>
      <c r="AI32" s="1">
        <f t="shared" si="17"/>
        <v>19.59375</v>
      </c>
      <c r="AJ32" s="1">
        <f t="shared" si="18"/>
        <v>122.02445507708664</v>
      </c>
      <c r="AK32" s="1">
        <v>4.0662000000000003</v>
      </c>
      <c r="AL32" t="str">
        <f t="shared" si="19"/>
        <v>significant</v>
      </c>
      <c r="AQ32" t="s">
        <v>31</v>
      </c>
      <c r="AR32">
        <v>193</v>
      </c>
      <c r="AS32">
        <v>177</v>
      </c>
      <c r="AT32">
        <v>197</v>
      </c>
      <c r="AU32">
        <v>213</v>
      </c>
      <c r="AV32">
        <f>AVERAGE(AR32:AU32)</f>
        <v>195</v>
      </c>
      <c r="AW32">
        <f t="shared" si="0"/>
        <v>1846.25</v>
      </c>
      <c r="AX32" s="1">
        <f t="shared" si="20"/>
        <v>3</v>
      </c>
      <c r="AY32" s="1">
        <f t="shared" si="21"/>
        <v>8</v>
      </c>
      <c r="AZ32" s="1">
        <f t="shared" si="22"/>
        <v>11</v>
      </c>
      <c r="BA32" s="1">
        <f t="shared" si="23"/>
        <v>615.41666666666663</v>
      </c>
      <c r="BB32" s="1">
        <f t="shared" si="24"/>
        <v>24.375</v>
      </c>
      <c r="BC32" s="1">
        <f t="shared" si="25"/>
        <v>25.247863247863247</v>
      </c>
      <c r="BD32" s="1">
        <v>4.0662000000000003</v>
      </c>
      <c r="BE32" t="str">
        <f t="shared" si="26"/>
        <v>significant</v>
      </c>
    </row>
    <row r="33" spans="1:57" x14ac:dyDescent="0.2">
      <c r="A33" t="b">
        <f t="shared" si="1"/>
        <v>1</v>
      </c>
      <c r="C33" t="s">
        <v>32</v>
      </c>
      <c r="D33">
        <v>252</v>
      </c>
      <c r="E33">
        <v>239</v>
      </c>
      <c r="F33">
        <v>212</v>
      </c>
      <c r="G33">
        <v>249</v>
      </c>
      <c r="H33">
        <f>AVERAGE(D33:G33)</f>
        <v>238</v>
      </c>
      <c r="I33">
        <f>AVERAGE(H33,AC33,AV33)</f>
        <v>211.41666666666666</v>
      </c>
      <c r="J33">
        <f>(4*(H33-I33)^2)+(4*(AC33-I33)^2)+(4*(AV33-I33)^2)</f>
        <v>4565.166666666667</v>
      </c>
      <c r="K33">
        <f t="shared" si="2"/>
        <v>3820.6944444444466</v>
      </c>
      <c r="L33">
        <f t="shared" si="3"/>
        <v>6410.916666666667</v>
      </c>
      <c r="M33">
        <f t="shared" si="4"/>
        <v>10976.083333333334</v>
      </c>
      <c r="N33" s="1">
        <f t="shared" si="5"/>
        <v>3</v>
      </c>
      <c r="O33" s="1">
        <f t="shared" si="6"/>
        <v>8</v>
      </c>
      <c r="P33" s="1">
        <f t="shared" si="7"/>
        <v>11</v>
      </c>
      <c r="Q33" s="1">
        <f t="shared" si="8"/>
        <v>3658.6944444444448</v>
      </c>
      <c r="R33" s="1">
        <f t="shared" si="9"/>
        <v>801.36458333333337</v>
      </c>
      <c r="S33" s="1">
        <f t="shared" si="10"/>
        <v>4.5655804118842429</v>
      </c>
      <c r="T33" s="1">
        <v>4.0662000000000003</v>
      </c>
      <c r="U33" t="str">
        <f t="shared" si="11"/>
        <v>significant</v>
      </c>
      <c r="X33" t="s">
        <v>32</v>
      </c>
      <c r="Y33">
        <v>205</v>
      </c>
      <c r="Z33">
        <v>183</v>
      </c>
      <c r="AA33">
        <v>191</v>
      </c>
      <c r="AB33">
        <v>188</v>
      </c>
      <c r="AC33">
        <f>AVERAGE(Y33:AB33)</f>
        <v>191.75</v>
      </c>
      <c r="AD33">
        <f t="shared" si="12"/>
        <v>1813.8611111111095</v>
      </c>
      <c r="AE33" s="1">
        <f t="shared" si="13"/>
        <v>3</v>
      </c>
      <c r="AF33" s="1">
        <f t="shared" si="14"/>
        <v>8</v>
      </c>
      <c r="AG33" s="1">
        <f t="shared" si="15"/>
        <v>11</v>
      </c>
      <c r="AH33" s="1">
        <f t="shared" si="16"/>
        <v>604.62037037036987</v>
      </c>
      <c r="AI33" s="1">
        <f t="shared" si="17"/>
        <v>23.96875</v>
      </c>
      <c r="AJ33" s="1">
        <f t="shared" si="18"/>
        <v>25.225360954174494</v>
      </c>
      <c r="AK33" s="1">
        <v>4.0662000000000003</v>
      </c>
      <c r="AL33" t="str">
        <f t="shared" si="19"/>
        <v>significant</v>
      </c>
      <c r="AQ33" t="s">
        <v>32</v>
      </c>
      <c r="AR33">
        <v>225</v>
      </c>
      <c r="AS33">
        <v>201</v>
      </c>
      <c r="AT33">
        <v>194</v>
      </c>
      <c r="AU33">
        <v>198</v>
      </c>
      <c r="AV33">
        <f>AVERAGE(AR33:AU33)</f>
        <v>204.5</v>
      </c>
      <c r="AW33">
        <f t="shared" si="0"/>
        <v>776.36111111111063</v>
      </c>
      <c r="AX33" s="1">
        <f t="shared" si="20"/>
        <v>3</v>
      </c>
      <c r="AY33" s="1">
        <f t="shared" si="21"/>
        <v>8</v>
      </c>
      <c r="AZ33" s="1">
        <f t="shared" si="22"/>
        <v>11</v>
      </c>
      <c r="BA33" s="1">
        <f t="shared" si="23"/>
        <v>258.7870370370369</v>
      </c>
      <c r="BB33" s="1">
        <f t="shared" si="24"/>
        <v>25.5625</v>
      </c>
      <c r="BC33" s="1">
        <f t="shared" si="25"/>
        <v>10.123698270397531</v>
      </c>
      <c r="BD33" s="1">
        <v>4.0662000000000003</v>
      </c>
      <c r="BE33" t="str">
        <f t="shared" si="26"/>
        <v>significant</v>
      </c>
    </row>
    <row r="34" spans="1:57" x14ac:dyDescent="0.2">
      <c r="A34" t="b">
        <f t="shared" si="1"/>
        <v>1</v>
      </c>
      <c r="C34" t="s">
        <v>33</v>
      </c>
      <c r="D34">
        <v>232</v>
      </c>
      <c r="E34">
        <v>242</v>
      </c>
      <c r="F34">
        <v>238</v>
      </c>
      <c r="G34">
        <v>249</v>
      </c>
      <c r="H34">
        <f>AVERAGE(D34:G34)</f>
        <v>240.25</v>
      </c>
      <c r="I34">
        <f>AVERAGE(H34,AC34,AV34)</f>
        <v>209.41666666666666</v>
      </c>
      <c r="J34">
        <f>(4*(H34-I34)^2)+(4*(AC34-I34)^2)+(4*(AV34-I34)^2)</f>
        <v>13768.666666666668</v>
      </c>
      <c r="K34">
        <f t="shared" si="2"/>
        <v>3955.5277777777801</v>
      </c>
      <c r="L34">
        <f t="shared" si="3"/>
        <v>14022.916666666668</v>
      </c>
      <c r="M34">
        <f t="shared" si="4"/>
        <v>27791.583333333336</v>
      </c>
      <c r="N34" s="1">
        <f t="shared" si="5"/>
        <v>3</v>
      </c>
      <c r="O34" s="1">
        <f t="shared" si="6"/>
        <v>8</v>
      </c>
      <c r="P34" s="1">
        <f t="shared" si="7"/>
        <v>11</v>
      </c>
      <c r="Q34" s="1">
        <f t="shared" si="8"/>
        <v>9263.8611111111113</v>
      </c>
      <c r="R34" s="1">
        <f t="shared" si="9"/>
        <v>1752.8645833333335</v>
      </c>
      <c r="S34" s="1">
        <f t="shared" si="10"/>
        <v>5.2849839053137222</v>
      </c>
      <c r="T34" s="1">
        <v>4.0662000000000003</v>
      </c>
      <c r="U34" t="str">
        <f t="shared" si="11"/>
        <v>significant</v>
      </c>
      <c r="X34" t="s">
        <v>33</v>
      </c>
      <c r="Y34">
        <v>169</v>
      </c>
      <c r="Z34">
        <v>162</v>
      </c>
      <c r="AA34">
        <v>160</v>
      </c>
      <c r="AB34">
        <v>158</v>
      </c>
      <c r="AC34">
        <f>AVERAGE(Y34:AB34)</f>
        <v>162.25</v>
      </c>
      <c r="AD34">
        <f t="shared" si="12"/>
        <v>8967.5277777777737</v>
      </c>
      <c r="AE34" s="1">
        <f t="shared" si="13"/>
        <v>3</v>
      </c>
      <c r="AF34" s="1">
        <f t="shared" si="14"/>
        <v>8</v>
      </c>
      <c r="AG34" s="1">
        <f t="shared" si="15"/>
        <v>11</v>
      </c>
      <c r="AH34" s="1">
        <f t="shared" si="16"/>
        <v>2989.1759259259247</v>
      </c>
      <c r="AI34" s="1">
        <f t="shared" si="17"/>
        <v>20.28125</v>
      </c>
      <c r="AJ34" s="1">
        <f t="shared" si="18"/>
        <v>147.38617816583911</v>
      </c>
      <c r="AK34" s="1">
        <v>4.0662000000000003</v>
      </c>
      <c r="AL34" t="str">
        <f t="shared" si="19"/>
        <v>significant</v>
      </c>
      <c r="AQ34" t="s">
        <v>33</v>
      </c>
      <c r="AR34">
        <v>228</v>
      </c>
      <c r="AS34">
        <v>224</v>
      </c>
      <c r="AT34">
        <v>222</v>
      </c>
      <c r="AU34">
        <v>229</v>
      </c>
      <c r="AV34">
        <f>AVERAGE(AR34:AU34)</f>
        <v>225.75</v>
      </c>
      <c r="AW34">
        <f t="shared" si="0"/>
        <v>1099.8611111111122</v>
      </c>
      <c r="AX34" s="1">
        <f t="shared" si="20"/>
        <v>3</v>
      </c>
      <c r="AY34" s="1">
        <f t="shared" si="21"/>
        <v>8</v>
      </c>
      <c r="AZ34" s="1">
        <f t="shared" si="22"/>
        <v>11</v>
      </c>
      <c r="BA34" s="1">
        <f t="shared" si="23"/>
        <v>366.62037037037072</v>
      </c>
      <c r="BB34" s="1">
        <f t="shared" si="24"/>
        <v>28.21875</v>
      </c>
      <c r="BC34" s="1">
        <f t="shared" si="25"/>
        <v>12.99208399983595</v>
      </c>
      <c r="BD34" s="1">
        <v>4.0662000000000003</v>
      </c>
      <c r="BE34" t="str">
        <f t="shared" si="26"/>
        <v>significant</v>
      </c>
    </row>
    <row r="35" spans="1:57" x14ac:dyDescent="0.2">
      <c r="A35" t="b">
        <f t="shared" si="1"/>
        <v>0</v>
      </c>
      <c r="C35" t="s">
        <v>34</v>
      </c>
      <c r="D35">
        <v>231</v>
      </c>
      <c r="E35">
        <v>237</v>
      </c>
      <c r="F35">
        <v>250</v>
      </c>
      <c r="G35">
        <v>260</v>
      </c>
      <c r="H35">
        <f>AVERAGE(D35:G35)</f>
        <v>244.5</v>
      </c>
      <c r="I35">
        <f>AVERAGE(H35,AC35,AV35)</f>
        <v>234</v>
      </c>
      <c r="J35">
        <f>(4*(H35-I35)^2)+(4*(AC35-I35)^2)+(4*(AV35-I35)^2)</f>
        <v>1206</v>
      </c>
      <c r="K35">
        <f t="shared" si="2"/>
        <v>950</v>
      </c>
      <c r="L35">
        <f t="shared" si="3"/>
        <v>1968</v>
      </c>
      <c r="M35">
        <f t="shared" si="4"/>
        <v>3174</v>
      </c>
      <c r="N35" s="1">
        <f t="shared" si="5"/>
        <v>3</v>
      </c>
      <c r="O35" s="1">
        <f t="shared" si="6"/>
        <v>8</v>
      </c>
      <c r="P35" s="1">
        <f t="shared" si="7"/>
        <v>11</v>
      </c>
      <c r="Q35" s="1">
        <f t="shared" si="8"/>
        <v>1058</v>
      </c>
      <c r="R35" s="1">
        <f t="shared" si="9"/>
        <v>246</v>
      </c>
      <c r="S35" s="1">
        <f t="shared" si="10"/>
        <v>4.3008130081300813</v>
      </c>
      <c r="T35" s="1">
        <v>4.0662000000000003</v>
      </c>
      <c r="U35" t="str">
        <f t="shared" si="11"/>
        <v>significant</v>
      </c>
      <c r="X35" t="s">
        <v>34</v>
      </c>
      <c r="Y35">
        <v>227</v>
      </c>
      <c r="Z35">
        <v>239</v>
      </c>
      <c r="AA35">
        <v>245</v>
      </c>
      <c r="AB35">
        <v>237</v>
      </c>
      <c r="AC35">
        <f>AVERAGE(Y35:AB35)</f>
        <v>237</v>
      </c>
      <c r="AD35">
        <f t="shared" si="12"/>
        <v>204</v>
      </c>
      <c r="AE35" s="1">
        <f t="shared" si="13"/>
        <v>3</v>
      </c>
      <c r="AF35" s="1">
        <f t="shared" si="14"/>
        <v>8</v>
      </c>
      <c r="AG35" s="1">
        <f t="shared" si="15"/>
        <v>11</v>
      </c>
      <c r="AH35" s="1">
        <f t="shared" si="16"/>
        <v>68</v>
      </c>
      <c r="AI35" s="1">
        <f t="shared" si="17"/>
        <v>29.625</v>
      </c>
      <c r="AJ35" s="1">
        <f t="shared" si="18"/>
        <v>2.2953586497890295</v>
      </c>
      <c r="AK35" s="1">
        <v>4.0662000000000003</v>
      </c>
      <c r="AL35" t="str">
        <f t="shared" si="19"/>
        <v>Null</v>
      </c>
      <c r="AQ35" t="s">
        <v>34</v>
      </c>
      <c r="AR35">
        <v>215</v>
      </c>
      <c r="AS35">
        <v>217</v>
      </c>
      <c r="AT35">
        <v>226</v>
      </c>
      <c r="AU35">
        <v>224</v>
      </c>
      <c r="AV35">
        <f>AVERAGE(AR35:AU35)</f>
        <v>220.5</v>
      </c>
      <c r="AW35">
        <f t="shared" si="0"/>
        <v>814</v>
      </c>
      <c r="AX35" s="1">
        <f t="shared" si="20"/>
        <v>3</v>
      </c>
      <c r="AY35" s="1">
        <f t="shared" si="21"/>
        <v>8</v>
      </c>
      <c r="AZ35" s="1">
        <f t="shared" si="22"/>
        <v>11</v>
      </c>
      <c r="BA35" s="1">
        <f t="shared" si="23"/>
        <v>271.33333333333331</v>
      </c>
      <c r="BB35" s="1">
        <f t="shared" si="24"/>
        <v>27.5625</v>
      </c>
      <c r="BC35" s="1">
        <f t="shared" si="25"/>
        <v>9.8442932728647001</v>
      </c>
      <c r="BD35" s="1">
        <v>4.0662000000000003</v>
      </c>
      <c r="BE35" t="str">
        <f t="shared" si="26"/>
        <v>significant</v>
      </c>
    </row>
    <row r="36" spans="1:57" x14ac:dyDescent="0.2">
      <c r="A36" t="b">
        <f t="shared" si="1"/>
        <v>1</v>
      </c>
      <c r="C36" t="s">
        <v>35</v>
      </c>
      <c r="D36">
        <v>186</v>
      </c>
      <c r="E36">
        <v>203</v>
      </c>
      <c r="F36">
        <v>195</v>
      </c>
      <c r="G36">
        <v>207</v>
      </c>
      <c r="H36">
        <f>AVERAGE(D36:G36)</f>
        <v>197.75</v>
      </c>
      <c r="I36">
        <f>AVERAGE(H36,AC36,AV36)</f>
        <v>174.58333333333334</v>
      </c>
      <c r="J36">
        <f>(4*(H36-I36)^2)+(4*(AC36-I36)^2)+(4*(AV36-I36)^2)</f>
        <v>3270.1666666666665</v>
      </c>
      <c r="K36">
        <f t="shared" si="2"/>
        <v>2405.527777777776</v>
      </c>
      <c r="L36">
        <f t="shared" si="3"/>
        <v>4012.9166666666665</v>
      </c>
      <c r="M36">
        <f t="shared" si="4"/>
        <v>7283.083333333333</v>
      </c>
      <c r="N36" s="1">
        <f t="shared" si="5"/>
        <v>3</v>
      </c>
      <c r="O36" s="1">
        <f t="shared" si="6"/>
        <v>8</v>
      </c>
      <c r="P36" s="1">
        <f t="shared" si="7"/>
        <v>11</v>
      </c>
      <c r="Q36" s="1">
        <f t="shared" si="8"/>
        <v>2427.6944444444443</v>
      </c>
      <c r="R36" s="1">
        <f t="shared" si="9"/>
        <v>501.61458333333331</v>
      </c>
      <c r="S36" s="1">
        <f t="shared" si="10"/>
        <v>4.8397604956217766</v>
      </c>
      <c r="T36" s="1">
        <v>4.0662000000000003</v>
      </c>
      <c r="U36" t="str">
        <f t="shared" si="11"/>
        <v>significant</v>
      </c>
      <c r="X36" t="s">
        <v>35</v>
      </c>
      <c r="Y36">
        <v>147</v>
      </c>
      <c r="Z36">
        <v>174</v>
      </c>
      <c r="AA36">
        <v>167</v>
      </c>
      <c r="AB36">
        <v>154</v>
      </c>
      <c r="AC36">
        <f>AVERAGE(Y36:AB36)</f>
        <v>160.5</v>
      </c>
      <c r="AD36">
        <f t="shared" si="12"/>
        <v>1242.3611111111122</v>
      </c>
      <c r="AE36" s="1">
        <f t="shared" si="13"/>
        <v>3</v>
      </c>
      <c r="AF36" s="1">
        <f t="shared" si="14"/>
        <v>8</v>
      </c>
      <c r="AG36" s="1">
        <f t="shared" si="15"/>
        <v>11</v>
      </c>
      <c r="AH36" s="1">
        <f t="shared" si="16"/>
        <v>414.12037037037072</v>
      </c>
      <c r="AI36" s="1">
        <f t="shared" si="17"/>
        <v>20.0625</v>
      </c>
      <c r="AJ36" s="1">
        <f t="shared" si="18"/>
        <v>20.641513787931252</v>
      </c>
      <c r="AK36" s="1">
        <v>4.0662000000000003</v>
      </c>
      <c r="AL36" t="str">
        <f t="shared" si="19"/>
        <v>significant</v>
      </c>
      <c r="AQ36" t="s">
        <v>35</v>
      </c>
      <c r="AR36">
        <v>166</v>
      </c>
      <c r="AS36">
        <v>162</v>
      </c>
      <c r="AT36">
        <v>164</v>
      </c>
      <c r="AU36">
        <v>170</v>
      </c>
      <c r="AV36">
        <f>AVERAGE(AR36:AU36)</f>
        <v>165.5</v>
      </c>
      <c r="AW36">
        <f t="shared" si="0"/>
        <v>365.02777777777845</v>
      </c>
      <c r="AX36" s="1">
        <f t="shared" si="20"/>
        <v>3</v>
      </c>
      <c r="AY36" s="1">
        <f t="shared" si="21"/>
        <v>8</v>
      </c>
      <c r="AZ36" s="1">
        <f t="shared" si="22"/>
        <v>11</v>
      </c>
      <c r="BA36" s="1">
        <f t="shared" si="23"/>
        <v>121.67592592592615</v>
      </c>
      <c r="BB36" s="1">
        <f t="shared" si="24"/>
        <v>20.6875</v>
      </c>
      <c r="BC36" s="1">
        <f t="shared" si="25"/>
        <v>5.8816157547275481</v>
      </c>
      <c r="BD36" s="1">
        <v>4.0662000000000003</v>
      </c>
      <c r="BE36" t="str">
        <f t="shared" si="26"/>
        <v>significant</v>
      </c>
    </row>
    <row r="37" spans="1:57" x14ac:dyDescent="0.2">
      <c r="A37" t="b">
        <f t="shared" si="1"/>
        <v>1</v>
      </c>
      <c r="C37" t="s">
        <v>36</v>
      </c>
      <c r="D37">
        <v>239</v>
      </c>
      <c r="E37">
        <v>245</v>
      </c>
      <c r="F37">
        <v>231</v>
      </c>
      <c r="G37">
        <v>248</v>
      </c>
      <c r="H37">
        <f>AVERAGE(D37:G37)</f>
        <v>240.75</v>
      </c>
      <c r="I37">
        <f>AVERAGE(H37,AC37,AV37)</f>
        <v>219</v>
      </c>
      <c r="J37">
        <f>(4*(H37-I37)^2)+(4*(AC37-I37)^2)+(4*(AV37-I37)^2)</f>
        <v>7888.5</v>
      </c>
      <c r="K37">
        <f t="shared" si="2"/>
        <v>2061</v>
      </c>
      <c r="L37">
        <f t="shared" si="3"/>
        <v>8526</v>
      </c>
      <c r="M37">
        <f t="shared" si="4"/>
        <v>16414.5</v>
      </c>
      <c r="N37" s="1">
        <f t="shared" si="5"/>
        <v>3</v>
      </c>
      <c r="O37" s="1">
        <f t="shared" si="6"/>
        <v>8</v>
      </c>
      <c r="P37" s="1">
        <f t="shared" si="7"/>
        <v>11</v>
      </c>
      <c r="Q37" s="1">
        <f t="shared" si="8"/>
        <v>5471.5</v>
      </c>
      <c r="R37" s="1">
        <f t="shared" si="9"/>
        <v>1065.75</v>
      </c>
      <c r="S37" s="1">
        <f t="shared" si="10"/>
        <v>5.1339432324654002</v>
      </c>
      <c r="T37" s="1">
        <v>4.0662000000000003</v>
      </c>
      <c r="U37" t="str">
        <f t="shared" si="11"/>
        <v>significant</v>
      </c>
      <c r="X37" t="s">
        <v>36</v>
      </c>
      <c r="Y37">
        <v>196</v>
      </c>
      <c r="Z37">
        <v>181</v>
      </c>
      <c r="AA37">
        <v>181</v>
      </c>
      <c r="AB37">
        <v>174</v>
      </c>
      <c r="AC37">
        <f>AVERAGE(Y37:AB37)</f>
        <v>183</v>
      </c>
      <c r="AD37">
        <f t="shared" si="12"/>
        <v>5442</v>
      </c>
      <c r="AE37" s="1">
        <f t="shared" si="13"/>
        <v>3</v>
      </c>
      <c r="AF37" s="1">
        <f t="shared" si="14"/>
        <v>8</v>
      </c>
      <c r="AG37" s="1">
        <f t="shared" si="15"/>
        <v>11</v>
      </c>
      <c r="AH37" s="1">
        <f t="shared" si="16"/>
        <v>1814</v>
      </c>
      <c r="AI37" s="1">
        <f t="shared" si="17"/>
        <v>22.875</v>
      </c>
      <c r="AJ37" s="1">
        <f t="shared" si="18"/>
        <v>79.300546448087431</v>
      </c>
      <c r="AK37" s="1">
        <v>4.0662000000000003</v>
      </c>
      <c r="AL37" t="str">
        <f t="shared" si="19"/>
        <v>significant</v>
      </c>
      <c r="AQ37" t="s">
        <v>36</v>
      </c>
      <c r="AR37">
        <v>242</v>
      </c>
      <c r="AS37">
        <v>233</v>
      </c>
      <c r="AT37">
        <v>222</v>
      </c>
      <c r="AU37">
        <v>236</v>
      </c>
      <c r="AV37">
        <f>AVERAGE(AR37:AU37)</f>
        <v>233.25</v>
      </c>
      <c r="AW37">
        <f t="shared" si="0"/>
        <v>1023</v>
      </c>
      <c r="AX37" s="1">
        <f t="shared" si="20"/>
        <v>3</v>
      </c>
      <c r="AY37" s="1">
        <f t="shared" si="21"/>
        <v>8</v>
      </c>
      <c r="AZ37" s="1">
        <f t="shared" si="22"/>
        <v>11</v>
      </c>
      <c r="BA37" s="1">
        <f t="shared" si="23"/>
        <v>341</v>
      </c>
      <c r="BB37" s="1">
        <f t="shared" si="24"/>
        <v>29.15625</v>
      </c>
      <c r="BC37" s="1">
        <f t="shared" si="25"/>
        <v>11.695605573419078</v>
      </c>
      <c r="BD37" s="1">
        <v>4.0662000000000003</v>
      </c>
      <c r="BE37" t="str">
        <f t="shared" si="26"/>
        <v>significant</v>
      </c>
    </row>
    <row r="38" spans="1:57" x14ac:dyDescent="0.2">
      <c r="A38" t="b">
        <f t="shared" si="1"/>
        <v>1</v>
      </c>
      <c r="C38" t="s">
        <v>37</v>
      </c>
      <c r="D38">
        <v>261</v>
      </c>
      <c r="E38">
        <v>264</v>
      </c>
      <c r="F38">
        <v>243</v>
      </c>
      <c r="G38">
        <v>262</v>
      </c>
      <c r="H38">
        <f>AVERAGE(D38:G38)</f>
        <v>257.5</v>
      </c>
      <c r="I38">
        <f>AVERAGE(H38,AC38,AV38)</f>
        <v>186.58333333333334</v>
      </c>
      <c r="J38">
        <f>(4*(H38-I38)^2)+(4*(AC38-I38)^2)+(4*(AV38-I38)^2)</f>
        <v>133915.16666666669</v>
      </c>
      <c r="K38">
        <f t="shared" si="2"/>
        <v>20401.694444444438</v>
      </c>
      <c r="L38">
        <f t="shared" si="3"/>
        <v>134426.91666666669</v>
      </c>
      <c r="M38">
        <f t="shared" si="4"/>
        <v>268342.08333333337</v>
      </c>
      <c r="N38" s="1">
        <f t="shared" si="5"/>
        <v>3</v>
      </c>
      <c r="O38" s="1">
        <f t="shared" si="6"/>
        <v>8</v>
      </c>
      <c r="P38" s="1">
        <f t="shared" si="7"/>
        <v>11</v>
      </c>
      <c r="Q38" s="1">
        <f t="shared" si="8"/>
        <v>89447.361111111124</v>
      </c>
      <c r="R38" s="1">
        <f t="shared" si="9"/>
        <v>16803.364583333336</v>
      </c>
      <c r="S38" s="1">
        <f t="shared" si="10"/>
        <v>5.323181596608979</v>
      </c>
      <c r="T38" s="1">
        <v>4.0662000000000003</v>
      </c>
      <c r="U38" t="str">
        <f t="shared" si="11"/>
        <v>significant</v>
      </c>
      <c r="X38" t="s">
        <v>37</v>
      </c>
      <c r="Y38">
        <v>35</v>
      </c>
      <c r="Z38">
        <v>37</v>
      </c>
      <c r="AA38">
        <v>36</v>
      </c>
      <c r="AB38">
        <v>41</v>
      </c>
      <c r="AC38">
        <f>AVERAGE(Y38:AB38)</f>
        <v>37.25</v>
      </c>
      <c r="AD38">
        <f t="shared" si="12"/>
        <v>89222.527777777796</v>
      </c>
      <c r="AE38" s="1">
        <f t="shared" si="13"/>
        <v>3</v>
      </c>
      <c r="AF38" s="1">
        <f t="shared" si="14"/>
        <v>8</v>
      </c>
      <c r="AG38" s="1">
        <f t="shared" si="15"/>
        <v>11</v>
      </c>
      <c r="AH38" s="1">
        <f t="shared" si="16"/>
        <v>29740.842592592599</v>
      </c>
      <c r="AI38" s="1">
        <f t="shared" si="17"/>
        <v>4.65625</v>
      </c>
      <c r="AJ38" s="1">
        <f t="shared" si="18"/>
        <v>6387.2950534427055</v>
      </c>
      <c r="AK38" s="1">
        <v>4.0662000000000003</v>
      </c>
      <c r="AL38" t="str">
        <f t="shared" si="19"/>
        <v>significant</v>
      </c>
      <c r="AQ38" t="s">
        <v>37</v>
      </c>
      <c r="AR38">
        <v>271</v>
      </c>
      <c r="AS38">
        <v>270</v>
      </c>
      <c r="AT38">
        <v>253</v>
      </c>
      <c r="AU38">
        <v>266</v>
      </c>
      <c r="AV38">
        <f>AVERAGE(AR38:AU38)</f>
        <v>265</v>
      </c>
      <c r="AW38">
        <f t="shared" si="0"/>
        <v>24802.694444444438</v>
      </c>
      <c r="AX38" s="1">
        <f t="shared" si="20"/>
        <v>3</v>
      </c>
      <c r="AY38" s="1">
        <f t="shared" si="21"/>
        <v>8</v>
      </c>
      <c r="AZ38" s="1">
        <f t="shared" si="22"/>
        <v>11</v>
      </c>
      <c r="BA38" s="1">
        <f t="shared" si="23"/>
        <v>8267.5648148148121</v>
      </c>
      <c r="BB38" s="1">
        <f t="shared" si="24"/>
        <v>33.125</v>
      </c>
      <c r="BC38" s="1">
        <f t="shared" si="25"/>
        <v>249.58686233403205</v>
      </c>
      <c r="BD38" s="1">
        <v>4.0662000000000003</v>
      </c>
      <c r="BE38" t="str">
        <f t="shared" si="26"/>
        <v>significant</v>
      </c>
    </row>
    <row r="39" spans="1:57" x14ac:dyDescent="0.2">
      <c r="A39" t="b">
        <f t="shared" si="1"/>
        <v>0</v>
      </c>
      <c r="C39" t="s">
        <v>38</v>
      </c>
      <c r="D39">
        <v>287</v>
      </c>
      <c r="E39">
        <v>285</v>
      </c>
      <c r="F39">
        <v>286</v>
      </c>
      <c r="G39">
        <v>286</v>
      </c>
      <c r="H39">
        <f>AVERAGE(D39:G39)</f>
        <v>286</v>
      </c>
      <c r="I39">
        <f>AVERAGE(H39,AC39,AV39)</f>
        <v>287.08333333333331</v>
      </c>
      <c r="J39">
        <f>(4*(H39-I39)^2)+(4*(AC39-I39)^2)+(4*(AV39-I39)^2)</f>
        <v>35.166666666666664</v>
      </c>
      <c r="K39">
        <f t="shared" si="2"/>
        <v>6.6944444444442794</v>
      </c>
      <c r="L39">
        <f t="shared" si="3"/>
        <v>70.916666666666671</v>
      </c>
      <c r="M39">
        <f t="shared" si="4"/>
        <v>106.08333333333334</v>
      </c>
      <c r="N39" s="1">
        <f t="shared" si="5"/>
        <v>3</v>
      </c>
      <c r="O39" s="1">
        <f t="shared" si="6"/>
        <v>8</v>
      </c>
      <c r="P39" s="1">
        <f t="shared" si="7"/>
        <v>11</v>
      </c>
      <c r="Q39" s="1">
        <f t="shared" si="8"/>
        <v>35.361111111111114</v>
      </c>
      <c r="R39" s="1">
        <f t="shared" si="9"/>
        <v>8.8645833333333339</v>
      </c>
      <c r="S39" s="1">
        <f t="shared" si="10"/>
        <v>3.9890325107716413</v>
      </c>
      <c r="T39" s="1">
        <v>4.0662000000000003</v>
      </c>
      <c r="U39" t="str">
        <f t="shared" si="11"/>
        <v>Null</v>
      </c>
      <c r="X39" t="s">
        <v>38</v>
      </c>
      <c r="Y39">
        <v>286</v>
      </c>
      <c r="Z39">
        <v>286</v>
      </c>
      <c r="AA39">
        <v>287</v>
      </c>
      <c r="AB39">
        <v>284</v>
      </c>
      <c r="AC39">
        <f>AVERAGE(Y39:AB39)</f>
        <v>285.75</v>
      </c>
      <c r="AD39">
        <f t="shared" si="12"/>
        <v>11.861111111110908</v>
      </c>
      <c r="AE39" s="1">
        <f t="shared" si="13"/>
        <v>3</v>
      </c>
      <c r="AF39" s="1">
        <f t="shared" si="14"/>
        <v>8</v>
      </c>
      <c r="AG39" s="1">
        <f t="shared" si="15"/>
        <v>11</v>
      </c>
      <c r="AH39" s="1">
        <f t="shared" si="16"/>
        <v>3.9537037037036362</v>
      </c>
      <c r="AI39" s="1">
        <f t="shared" si="17"/>
        <v>35.71875</v>
      </c>
      <c r="AJ39" s="1">
        <f t="shared" si="18"/>
        <v>0.11068986747026803</v>
      </c>
      <c r="AK39" s="1">
        <v>4.0662000000000003</v>
      </c>
      <c r="AL39" t="str">
        <f t="shared" si="19"/>
        <v>Null</v>
      </c>
      <c r="AQ39" t="s">
        <v>38</v>
      </c>
      <c r="AR39">
        <v>290</v>
      </c>
      <c r="AS39">
        <v>285</v>
      </c>
      <c r="AT39">
        <v>292</v>
      </c>
      <c r="AU39">
        <v>291</v>
      </c>
      <c r="AV39">
        <f>AVERAGE(AR39:AU39)</f>
        <v>289.5</v>
      </c>
      <c r="AW39">
        <f t="shared" si="0"/>
        <v>52.361111111111484</v>
      </c>
      <c r="AX39" s="1">
        <f t="shared" si="20"/>
        <v>3</v>
      </c>
      <c r="AY39" s="1">
        <f t="shared" si="21"/>
        <v>8</v>
      </c>
      <c r="AZ39" s="1">
        <f t="shared" si="22"/>
        <v>11</v>
      </c>
      <c r="BA39" s="1">
        <f t="shared" si="23"/>
        <v>17.453703703703827</v>
      </c>
      <c r="BB39" s="1">
        <f t="shared" si="24"/>
        <v>36.1875</v>
      </c>
      <c r="BC39" s="1">
        <f t="shared" si="25"/>
        <v>0.48231305571547706</v>
      </c>
      <c r="BD39" s="1">
        <v>4.0662000000000003</v>
      </c>
      <c r="BE39" t="str">
        <f t="shared" si="26"/>
        <v>Null</v>
      </c>
    </row>
    <row r="40" spans="1:57" x14ac:dyDescent="0.2">
      <c r="A40" t="b">
        <f t="shared" si="1"/>
        <v>0</v>
      </c>
      <c r="C40" t="s">
        <v>39</v>
      </c>
      <c r="D40">
        <v>251</v>
      </c>
      <c r="E40">
        <v>276</v>
      </c>
      <c r="F40">
        <v>269</v>
      </c>
      <c r="G40">
        <v>272</v>
      </c>
      <c r="H40">
        <f>AVERAGE(D40:G40)</f>
        <v>267</v>
      </c>
      <c r="I40">
        <f>AVERAGE(H40,AC40,AV40)</f>
        <v>259.08333333333331</v>
      </c>
      <c r="J40">
        <f>(4*(H40-I40)^2)+(4*(AC40-I40)^2)+(4*(AV40-I40)^2)</f>
        <v>2722.166666666667</v>
      </c>
      <c r="K40">
        <f t="shared" si="2"/>
        <v>616.69444444444571</v>
      </c>
      <c r="L40">
        <f t="shared" si="3"/>
        <v>9180.9166666666661</v>
      </c>
      <c r="M40">
        <f t="shared" si="4"/>
        <v>11903.083333333332</v>
      </c>
      <c r="N40" s="1">
        <f t="shared" si="5"/>
        <v>3</v>
      </c>
      <c r="O40" s="1">
        <f t="shared" si="6"/>
        <v>8</v>
      </c>
      <c r="P40" s="1">
        <f t="shared" si="7"/>
        <v>11</v>
      </c>
      <c r="Q40" s="1">
        <f t="shared" si="8"/>
        <v>3967.6944444444439</v>
      </c>
      <c r="R40" s="1">
        <f t="shared" si="9"/>
        <v>1147.6145833333333</v>
      </c>
      <c r="S40" s="1">
        <f t="shared" si="10"/>
        <v>3.4573405584651735</v>
      </c>
      <c r="T40" s="1">
        <v>4.0662000000000003</v>
      </c>
      <c r="U40" t="str">
        <f t="shared" si="11"/>
        <v>Null</v>
      </c>
      <c r="X40" t="s">
        <v>39</v>
      </c>
      <c r="Y40">
        <v>171</v>
      </c>
      <c r="Z40">
        <v>260</v>
      </c>
      <c r="AA40">
        <v>264</v>
      </c>
      <c r="AB40">
        <v>257</v>
      </c>
      <c r="AC40">
        <f>AVERAGE(Y40:AB40)</f>
        <v>238</v>
      </c>
      <c r="AD40">
        <f t="shared" si="12"/>
        <v>7788.0277777777737</v>
      </c>
      <c r="AE40" s="1">
        <f t="shared" si="13"/>
        <v>3</v>
      </c>
      <c r="AF40" s="1">
        <f t="shared" si="14"/>
        <v>8</v>
      </c>
      <c r="AG40" s="1">
        <f t="shared" si="15"/>
        <v>11</v>
      </c>
      <c r="AH40" s="1">
        <f t="shared" si="16"/>
        <v>2596.0092592592578</v>
      </c>
      <c r="AI40" s="1">
        <f t="shared" si="17"/>
        <v>29.75</v>
      </c>
      <c r="AJ40" s="1">
        <f t="shared" si="18"/>
        <v>87.26081543728597</v>
      </c>
      <c r="AK40" s="1">
        <v>4.0662000000000003</v>
      </c>
      <c r="AL40" t="str">
        <f t="shared" si="19"/>
        <v>significant</v>
      </c>
      <c r="AQ40" t="s">
        <v>39</v>
      </c>
      <c r="AR40">
        <v>280</v>
      </c>
      <c r="AS40">
        <v>269</v>
      </c>
      <c r="AT40">
        <v>269</v>
      </c>
      <c r="AU40">
        <v>271</v>
      </c>
      <c r="AV40">
        <f>AVERAGE(AR40:AU40)</f>
        <v>272.25</v>
      </c>
      <c r="AW40">
        <f t="shared" si="0"/>
        <v>776.1944444444465</v>
      </c>
      <c r="AX40" s="1">
        <f t="shared" si="20"/>
        <v>3</v>
      </c>
      <c r="AY40" s="1">
        <f t="shared" si="21"/>
        <v>8</v>
      </c>
      <c r="AZ40" s="1">
        <f t="shared" si="22"/>
        <v>11</v>
      </c>
      <c r="BA40" s="1">
        <f t="shared" si="23"/>
        <v>258.73148148148215</v>
      </c>
      <c r="BB40" s="1">
        <f t="shared" si="24"/>
        <v>34.03125</v>
      </c>
      <c r="BC40" s="1">
        <f t="shared" si="25"/>
        <v>7.602761622963663</v>
      </c>
      <c r="BD40" s="1">
        <v>4.0662000000000003</v>
      </c>
      <c r="BE40" t="str">
        <f t="shared" si="26"/>
        <v>significant</v>
      </c>
    </row>
    <row r="41" spans="1:57" x14ac:dyDescent="0.2">
      <c r="A41" t="b">
        <f t="shared" si="1"/>
        <v>1</v>
      </c>
      <c r="C41" t="s">
        <v>40</v>
      </c>
      <c r="D41">
        <v>37</v>
      </c>
      <c r="E41">
        <v>35</v>
      </c>
      <c r="F41">
        <v>33</v>
      </c>
      <c r="G41">
        <v>41</v>
      </c>
      <c r="H41">
        <f>AVERAGE(D41:G41)</f>
        <v>36.5</v>
      </c>
      <c r="I41">
        <f>AVERAGE(H41,AC41,AV41)</f>
        <v>36</v>
      </c>
      <c r="J41">
        <f>(4*(H41-I41)^2)+(4*(AC41-I41)^2)+(4*(AV41-I41)^2)</f>
        <v>99.5</v>
      </c>
      <c r="K41">
        <f t="shared" si="2"/>
        <v>36</v>
      </c>
      <c r="L41">
        <f t="shared" si="3"/>
        <v>182</v>
      </c>
      <c r="M41">
        <f t="shared" si="4"/>
        <v>281.5</v>
      </c>
      <c r="N41" s="1">
        <f t="shared" si="5"/>
        <v>3</v>
      </c>
      <c r="O41" s="1">
        <f t="shared" si="6"/>
        <v>8</v>
      </c>
      <c r="P41" s="1">
        <f t="shared" si="7"/>
        <v>11</v>
      </c>
      <c r="Q41" s="1">
        <f t="shared" si="8"/>
        <v>93.833333333333329</v>
      </c>
      <c r="R41" s="1">
        <f t="shared" si="9"/>
        <v>22.75</v>
      </c>
      <c r="S41" s="1">
        <f t="shared" si="10"/>
        <v>4.1245421245421241</v>
      </c>
      <c r="T41" s="1">
        <v>4.0662000000000003</v>
      </c>
      <c r="U41" t="str">
        <f t="shared" si="11"/>
        <v>significant</v>
      </c>
      <c r="X41" t="s">
        <v>40</v>
      </c>
      <c r="Y41">
        <v>34</v>
      </c>
      <c r="Z41">
        <v>32</v>
      </c>
      <c r="AA41">
        <v>29</v>
      </c>
      <c r="AB41">
        <v>34</v>
      </c>
      <c r="AC41">
        <f>AVERAGE(Y41:AB41)</f>
        <v>32.25</v>
      </c>
      <c r="AD41">
        <f t="shared" si="12"/>
        <v>73</v>
      </c>
      <c r="AE41" s="1">
        <f t="shared" si="13"/>
        <v>3</v>
      </c>
      <c r="AF41" s="1">
        <f t="shared" si="14"/>
        <v>8</v>
      </c>
      <c r="AG41" s="1">
        <f t="shared" si="15"/>
        <v>11</v>
      </c>
      <c r="AH41" s="1">
        <f t="shared" si="16"/>
        <v>24.333333333333332</v>
      </c>
      <c r="AI41" s="1">
        <f t="shared" si="17"/>
        <v>4.03125</v>
      </c>
      <c r="AJ41" s="1">
        <f t="shared" si="18"/>
        <v>6.036175710594315</v>
      </c>
      <c r="AK41" s="1">
        <v>4.0662000000000003</v>
      </c>
      <c r="AL41" t="str">
        <f t="shared" si="19"/>
        <v>significant</v>
      </c>
      <c r="AQ41" t="s">
        <v>40</v>
      </c>
      <c r="AR41">
        <v>44</v>
      </c>
      <c r="AS41">
        <v>38</v>
      </c>
      <c r="AT41">
        <v>37</v>
      </c>
      <c r="AU41">
        <v>38</v>
      </c>
      <c r="AV41">
        <f>AVERAGE(AR41:AU41)</f>
        <v>39.25</v>
      </c>
      <c r="AW41">
        <f t="shared" si="0"/>
        <v>73</v>
      </c>
      <c r="AX41" s="1">
        <f t="shared" si="20"/>
        <v>3</v>
      </c>
      <c r="AY41" s="1">
        <f t="shared" si="21"/>
        <v>8</v>
      </c>
      <c r="AZ41" s="1">
        <f t="shared" si="22"/>
        <v>11</v>
      </c>
      <c r="BA41" s="1">
        <f t="shared" si="23"/>
        <v>24.333333333333332</v>
      </c>
      <c r="BB41" s="1">
        <f t="shared" si="24"/>
        <v>4.90625</v>
      </c>
      <c r="BC41" s="1">
        <f t="shared" si="25"/>
        <v>4.9596602972399149</v>
      </c>
      <c r="BD41" s="1">
        <v>4.0662000000000003</v>
      </c>
      <c r="BE41" t="str">
        <f t="shared" si="26"/>
        <v>significant</v>
      </c>
    </row>
    <row r="42" spans="1:57" x14ac:dyDescent="0.2">
      <c r="A42" t="b">
        <f t="shared" si="1"/>
        <v>0</v>
      </c>
      <c r="C42" t="s">
        <v>41</v>
      </c>
      <c r="D42">
        <v>49</v>
      </c>
      <c r="E42">
        <v>41</v>
      </c>
      <c r="F42">
        <v>43</v>
      </c>
      <c r="G42">
        <v>60</v>
      </c>
      <c r="H42">
        <f>AVERAGE(D42:G42)</f>
        <v>48.25</v>
      </c>
      <c r="I42">
        <f>AVERAGE(H42,AC42,AV42)</f>
        <v>46.833333333333336</v>
      </c>
      <c r="J42">
        <f>(4*(H42-I42)^2)+(4*(AC42-I42)^2)+(4*(AV42-I42)^2)</f>
        <v>508.16666666666674</v>
      </c>
      <c r="K42">
        <f t="shared" si="2"/>
        <v>226.77777777777777</v>
      </c>
      <c r="L42">
        <f t="shared" si="3"/>
        <v>2009.6666666666665</v>
      </c>
      <c r="M42">
        <f t="shared" si="4"/>
        <v>2517.833333333333</v>
      </c>
      <c r="N42" s="1">
        <f t="shared" si="5"/>
        <v>3</v>
      </c>
      <c r="O42" s="1">
        <f t="shared" si="6"/>
        <v>8</v>
      </c>
      <c r="P42" s="1">
        <f t="shared" si="7"/>
        <v>11</v>
      </c>
      <c r="Q42" s="1">
        <f t="shared" si="8"/>
        <v>839.27777777777771</v>
      </c>
      <c r="R42" s="1">
        <f t="shared" si="9"/>
        <v>251.20833333333331</v>
      </c>
      <c r="S42" s="1">
        <f t="shared" si="10"/>
        <v>3.3409631226848013</v>
      </c>
      <c r="T42" s="1">
        <v>4.0662000000000003</v>
      </c>
      <c r="U42" t="str">
        <f t="shared" si="11"/>
        <v>Null</v>
      </c>
      <c r="X42" t="s">
        <v>41</v>
      </c>
      <c r="Y42">
        <v>44</v>
      </c>
      <c r="Z42">
        <v>36</v>
      </c>
      <c r="AA42">
        <v>33</v>
      </c>
      <c r="AB42">
        <v>40</v>
      </c>
      <c r="AC42">
        <f>AVERAGE(Y42:AB42)</f>
        <v>38.25</v>
      </c>
      <c r="AD42">
        <f t="shared" si="12"/>
        <v>363.44444444444457</v>
      </c>
      <c r="AE42" s="1">
        <f t="shared" si="13"/>
        <v>3</v>
      </c>
      <c r="AF42" s="1">
        <f t="shared" si="14"/>
        <v>8</v>
      </c>
      <c r="AG42" s="1">
        <f t="shared" si="15"/>
        <v>11</v>
      </c>
      <c r="AH42" s="1">
        <f t="shared" si="16"/>
        <v>121.14814814814819</v>
      </c>
      <c r="AI42" s="1">
        <f t="shared" si="17"/>
        <v>4.78125</v>
      </c>
      <c r="AJ42" s="1">
        <f t="shared" si="18"/>
        <v>25.338174776083282</v>
      </c>
      <c r="AK42" s="1">
        <v>4.0662000000000003</v>
      </c>
      <c r="AL42" t="str">
        <f t="shared" si="19"/>
        <v>significant</v>
      </c>
      <c r="AQ42" t="s">
        <v>41</v>
      </c>
      <c r="AR42">
        <v>83</v>
      </c>
      <c r="AS42">
        <v>52</v>
      </c>
      <c r="AT42">
        <v>39</v>
      </c>
      <c r="AU42">
        <v>42</v>
      </c>
      <c r="AV42">
        <f>AVERAGE(AR42:AU42)</f>
        <v>54</v>
      </c>
      <c r="AW42">
        <f t="shared" si="0"/>
        <v>1419.4444444444441</v>
      </c>
      <c r="AX42" s="1">
        <f t="shared" si="20"/>
        <v>3</v>
      </c>
      <c r="AY42" s="1">
        <f t="shared" si="21"/>
        <v>8</v>
      </c>
      <c r="AZ42" s="1">
        <f t="shared" si="22"/>
        <v>11</v>
      </c>
      <c r="BA42" s="1">
        <f t="shared" si="23"/>
        <v>473.14814814814804</v>
      </c>
      <c r="BB42" s="1">
        <f t="shared" si="24"/>
        <v>6.75</v>
      </c>
      <c r="BC42" s="1">
        <f t="shared" si="25"/>
        <v>70.09602194787378</v>
      </c>
      <c r="BD42" s="1">
        <v>4.0662000000000003</v>
      </c>
      <c r="BE42" t="str">
        <f t="shared" si="26"/>
        <v>significant</v>
      </c>
    </row>
    <row r="43" spans="1:57" x14ac:dyDescent="0.2">
      <c r="A43" t="b">
        <f t="shared" si="1"/>
        <v>0</v>
      </c>
      <c r="C43" t="s">
        <v>42</v>
      </c>
      <c r="D43">
        <v>53</v>
      </c>
      <c r="E43">
        <v>71</v>
      </c>
      <c r="F43">
        <v>86</v>
      </c>
      <c r="G43">
        <v>87</v>
      </c>
      <c r="H43">
        <f>AVERAGE(D43:G43)</f>
        <v>74.25</v>
      </c>
      <c r="I43">
        <f>AVERAGE(H43,AC43,AV43)</f>
        <v>64.583333333333329</v>
      </c>
      <c r="J43">
        <f>(4*(H43-I43)^2)+(4*(AC43-I43)^2)+(4*(AV43-I43)^2)</f>
        <v>1573.166666666667</v>
      </c>
      <c r="K43">
        <f t="shared" si="2"/>
        <v>1136.5277777777783</v>
      </c>
      <c r="L43">
        <f t="shared" si="3"/>
        <v>3784.916666666667</v>
      </c>
      <c r="M43">
        <f t="shared" si="4"/>
        <v>5358.0833333333339</v>
      </c>
      <c r="N43" s="1">
        <f t="shared" si="5"/>
        <v>3</v>
      </c>
      <c r="O43" s="1">
        <f t="shared" si="6"/>
        <v>8</v>
      </c>
      <c r="P43" s="1">
        <f t="shared" si="7"/>
        <v>11</v>
      </c>
      <c r="Q43" s="1">
        <f t="shared" si="8"/>
        <v>1786.0277777777781</v>
      </c>
      <c r="R43" s="1">
        <f t="shared" si="9"/>
        <v>473.11458333333337</v>
      </c>
      <c r="S43" s="1">
        <f t="shared" si="10"/>
        <v>3.775042750097243</v>
      </c>
      <c r="T43" s="1">
        <v>4.0662000000000003</v>
      </c>
      <c r="U43" t="str">
        <f t="shared" si="11"/>
        <v>Null</v>
      </c>
      <c r="X43" t="s">
        <v>42</v>
      </c>
      <c r="Y43">
        <v>46</v>
      </c>
      <c r="Z43">
        <v>49</v>
      </c>
      <c r="AA43">
        <v>49</v>
      </c>
      <c r="AB43">
        <v>50</v>
      </c>
      <c r="AC43">
        <f>AVERAGE(Y43:AB43)</f>
        <v>48.5</v>
      </c>
      <c r="AD43">
        <f t="shared" si="12"/>
        <v>1043.6944444444439</v>
      </c>
      <c r="AE43" s="1">
        <f t="shared" si="13"/>
        <v>3</v>
      </c>
      <c r="AF43" s="1">
        <f t="shared" si="14"/>
        <v>8</v>
      </c>
      <c r="AG43" s="1">
        <f t="shared" si="15"/>
        <v>11</v>
      </c>
      <c r="AH43" s="1">
        <f t="shared" si="16"/>
        <v>347.89814814814798</v>
      </c>
      <c r="AI43" s="1">
        <f t="shared" si="17"/>
        <v>6.0625</v>
      </c>
      <c r="AJ43" s="1">
        <f t="shared" si="18"/>
        <v>57.385261550209975</v>
      </c>
      <c r="AK43" s="1">
        <v>4.0662000000000003</v>
      </c>
      <c r="AL43" t="str">
        <f t="shared" si="19"/>
        <v>significant</v>
      </c>
      <c r="AQ43" t="s">
        <v>42</v>
      </c>
      <c r="AR43">
        <v>99</v>
      </c>
      <c r="AS43">
        <v>75</v>
      </c>
      <c r="AT43">
        <v>47</v>
      </c>
      <c r="AU43">
        <v>63</v>
      </c>
      <c r="AV43">
        <f>AVERAGE(AR43:AU43)</f>
        <v>71</v>
      </c>
      <c r="AW43">
        <f t="shared" si="0"/>
        <v>1604.6944444444448</v>
      </c>
      <c r="AX43" s="1">
        <f t="shared" si="20"/>
        <v>3</v>
      </c>
      <c r="AY43" s="1">
        <f t="shared" si="21"/>
        <v>8</v>
      </c>
      <c r="AZ43" s="1">
        <f t="shared" si="22"/>
        <v>11</v>
      </c>
      <c r="BA43" s="1">
        <f t="shared" si="23"/>
        <v>534.89814814814827</v>
      </c>
      <c r="BB43" s="1">
        <f t="shared" si="24"/>
        <v>8.875</v>
      </c>
      <c r="BC43" s="1">
        <f t="shared" si="25"/>
        <v>60.270213875847695</v>
      </c>
      <c r="BD43" s="1">
        <v>4.0662000000000003</v>
      </c>
      <c r="BE43" t="str">
        <f t="shared" si="26"/>
        <v>significant</v>
      </c>
    </row>
    <row r="44" spans="1:57" x14ac:dyDescent="0.2">
      <c r="A44" t="b">
        <f t="shared" si="1"/>
        <v>0</v>
      </c>
      <c r="C44" t="s">
        <v>43</v>
      </c>
      <c r="D44">
        <v>91</v>
      </c>
      <c r="E44">
        <v>95</v>
      </c>
      <c r="F44">
        <v>84</v>
      </c>
      <c r="G44">
        <v>99</v>
      </c>
      <c r="H44">
        <f>AVERAGE(D44:G44)</f>
        <v>92.25</v>
      </c>
      <c r="I44">
        <f>AVERAGE(H44,AC44,AV44)</f>
        <v>77.833333333333329</v>
      </c>
      <c r="J44">
        <f>(4*(H44-I44)^2)+(4*(AC44-I44)^2)+(4*(AV44-I44)^2)</f>
        <v>4097.166666666667</v>
      </c>
      <c r="K44">
        <f t="shared" si="2"/>
        <v>954.11111111111177</v>
      </c>
      <c r="L44">
        <f t="shared" si="3"/>
        <v>9757.6666666666679</v>
      </c>
      <c r="M44">
        <f t="shared" si="4"/>
        <v>13854.833333333336</v>
      </c>
      <c r="N44" s="1">
        <f t="shared" si="5"/>
        <v>3</v>
      </c>
      <c r="O44" s="1">
        <f t="shared" si="6"/>
        <v>8</v>
      </c>
      <c r="P44" s="1">
        <f t="shared" si="7"/>
        <v>11</v>
      </c>
      <c r="Q44" s="1">
        <f t="shared" si="8"/>
        <v>4618.2777777777783</v>
      </c>
      <c r="R44" s="1">
        <f t="shared" si="9"/>
        <v>1219.7083333333335</v>
      </c>
      <c r="S44" s="1">
        <f t="shared" si="10"/>
        <v>3.7863788018538127</v>
      </c>
      <c r="T44" s="1">
        <v>4.0662000000000003</v>
      </c>
      <c r="U44" t="str">
        <f t="shared" si="11"/>
        <v>Null</v>
      </c>
      <c r="X44" t="s">
        <v>43</v>
      </c>
      <c r="Y44">
        <v>55</v>
      </c>
      <c r="Z44">
        <v>46</v>
      </c>
      <c r="AA44">
        <v>54</v>
      </c>
      <c r="AB44">
        <v>52</v>
      </c>
      <c r="AC44">
        <f>AVERAGE(Y44:AB44)</f>
        <v>51.75</v>
      </c>
      <c r="AD44">
        <f t="shared" si="12"/>
        <v>2770.1111111111099</v>
      </c>
      <c r="AE44" s="1">
        <f t="shared" si="13"/>
        <v>3</v>
      </c>
      <c r="AF44" s="1">
        <f t="shared" si="14"/>
        <v>8</v>
      </c>
      <c r="AG44" s="1">
        <f t="shared" si="15"/>
        <v>11</v>
      </c>
      <c r="AH44" s="1">
        <f t="shared" si="16"/>
        <v>923.37037037036998</v>
      </c>
      <c r="AI44" s="1">
        <f t="shared" si="17"/>
        <v>6.46875</v>
      </c>
      <c r="AJ44" s="1">
        <f t="shared" si="18"/>
        <v>142.74324566112</v>
      </c>
      <c r="AK44" s="1">
        <v>4.0662000000000003</v>
      </c>
      <c r="AL44" t="str">
        <f t="shared" si="19"/>
        <v>significant</v>
      </c>
      <c r="AQ44" t="s">
        <v>43</v>
      </c>
      <c r="AR44">
        <v>152</v>
      </c>
      <c r="AS44">
        <v>76</v>
      </c>
      <c r="AT44">
        <v>55</v>
      </c>
      <c r="AU44">
        <v>75</v>
      </c>
      <c r="AV44">
        <f>AVERAGE(AR44:AU44)</f>
        <v>89.5</v>
      </c>
      <c r="AW44">
        <f t="shared" si="0"/>
        <v>6033.4444444444453</v>
      </c>
      <c r="AX44" s="1">
        <f t="shared" si="20"/>
        <v>3</v>
      </c>
      <c r="AY44" s="1">
        <f t="shared" si="21"/>
        <v>8</v>
      </c>
      <c r="AZ44" s="1">
        <f t="shared" si="22"/>
        <v>11</v>
      </c>
      <c r="BA44" s="1">
        <f t="shared" si="23"/>
        <v>2011.1481481481485</v>
      </c>
      <c r="BB44" s="1">
        <f t="shared" si="24"/>
        <v>11.1875</v>
      </c>
      <c r="BC44" s="1">
        <f t="shared" si="25"/>
        <v>179.76743223670601</v>
      </c>
      <c r="BD44" s="1">
        <v>4.0662000000000003</v>
      </c>
      <c r="BE44" t="str">
        <f t="shared" si="26"/>
        <v>significant</v>
      </c>
    </row>
    <row r="45" spans="1:57" x14ac:dyDescent="0.2">
      <c r="A45" t="b">
        <f t="shared" si="1"/>
        <v>1</v>
      </c>
      <c r="C45" t="s">
        <v>44</v>
      </c>
      <c r="D45">
        <v>81</v>
      </c>
      <c r="E45">
        <v>48</v>
      </c>
      <c r="F45">
        <v>46</v>
      </c>
      <c r="G45">
        <v>82</v>
      </c>
      <c r="H45">
        <f>AVERAGE(D45:G45)</f>
        <v>64.25</v>
      </c>
      <c r="I45">
        <f>AVERAGE(H45,AC45,AV45)</f>
        <v>90.75</v>
      </c>
      <c r="J45">
        <f>(4*(H45-I45)^2)+(4*(AC45-I45)^2)+(4*(AV45-I45)^2)</f>
        <v>29301.5</v>
      </c>
      <c r="K45">
        <f t="shared" si="2"/>
        <v>4001.75</v>
      </c>
      <c r="L45">
        <f t="shared" si="3"/>
        <v>32638.25</v>
      </c>
      <c r="M45">
        <f t="shared" si="4"/>
        <v>61939.75</v>
      </c>
      <c r="N45" s="1">
        <f t="shared" si="5"/>
        <v>3</v>
      </c>
      <c r="O45" s="1">
        <f t="shared" si="6"/>
        <v>8</v>
      </c>
      <c r="P45" s="1">
        <f t="shared" si="7"/>
        <v>11</v>
      </c>
      <c r="Q45" s="1">
        <f t="shared" si="8"/>
        <v>20646.583333333332</v>
      </c>
      <c r="R45" s="1">
        <f t="shared" si="9"/>
        <v>4079.78125</v>
      </c>
      <c r="S45" s="1">
        <f t="shared" si="10"/>
        <v>5.0607084223776289</v>
      </c>
      <c r="T45" s="1">
        <v>4.0662000000000003</v>
      </c>
      <c r="U45" t="str">
        <f t="shared" si="11"/>
        <v>significant</v>
      </c>
      <c r="X45" t="s">
        <v>44</v>
      </c>
      <c r="Y45">
        <v>61</v>
      </c>
      <c r="Z45">
        <v>44</v>
      </c>
      <c r="AA45">
        <v>44</v>
      </c>
      <c r="AB45">
        <v>43</v>
      </c>
      <c r="AC45">
        <f>AVERAGE(Y45:AB45)</f>
        <v>48</v>
      </c>
      <c r="AD45">
        <f t="shared" si="12"/>
        <v>7536.25</v>
      </c>
      <c r="AE45" s="1">
        <f t="shared" si="13"/>
        <v>3</v>
      </c>
      <c r="AF45" s="1">
        <f t="shared" si="14"/>
        <v>8</v>
      </c>
      <c r="AG45" s="1">
        <f t="shared" si="15"/>
        <v>11</v>
      </c>
      <c r="AH45" s="1">
        <f t="shared" si="16"/>
        <v>2512.0833333333335</v>
      </c>
      <c r="AI45" s="1">
        <f t="shared" si="17"/>
        <v>6</v>
      </c>
      <c r="AJ45" s="1">
        <f t="shared" si="18"/>
        <v>418.6805555555556</v>
      </c>
      <c r="AK45" s="1">
        <v>4.0662000000000003</v>
      </c>
      <c r="AL45" t="str">
        <f t="shared" si="19"/>
        <v>significant</v>
      </c>
      <c r="AQ45" t="s">
        <v>44</v>
      </c>
      <c r="AR45">
        <v>170</v>
      </c>
      <c r="AS45">
        <v>167</v>
      </c>
      <c r="AT45">
        <v>123</v>
      </c>
      <c r="AU45">
        <v>180</v>
      </c>
      <c r="AV45">
        <f>AVERAGE(AR45:AU45)</f>
        <v>160</v>
      </c>
      <c r="AW45">
        <f t="shared" si="0"/>
        <v>21100.25</v>
      </c>
      <c r="AX45" s="1">
        <f t="shared" si="20"/>
        <v>3</v>
      </c>
      <c r="AY45" s="1">
        <f t="shared" si="21"/>
        <v>8</v>
      </c>
      <c r="AZ45" s="1">
        <f t="shared" si="22"/>
        <v>11</v>
      </c>
      <c r="BA45" s="1">
        <f t="shared" si="23"/>
        <v>7033.416666666667</v>
      </c>
      <c r="BB45" s="1">
        <f t="shared" si="24"/>
        <v>20</v>
      </c>
      <c r="BC45" s="1">
        <f t="shared" si="25"/>
        <v>351.67083333333335</v>
      </c>
      <c r="BD45" s="1">
        <v>4.0662000000000003</v>
      </c>
      <c r="BE45" t="str">
        <f t="shared" si="26"/>
        <v>significant</v>
      </c>
    </row>
    <row r="46" spans="1:57" x14ac:dyDescent="0.2">
      <c r="A46" t="b">
        <f t="shared" si="1"/>
        <v>1</v>
      </c>
      <c r="C46" t="s">
        <v>45</v>
      </c>
      <c r="D46">
        <v>127</v>
      </c>
      <c r="E46">
        <v>80</v>
      </c>
      <c r="F46">
        <v>84</v>
      </c>
      <c r="G46">
        <v>97</v>
      </c>
      <c r="H46">
        <f>AVERAGE(D46:G46)</f>
        <v>97</v>
      </c>
      <c r="I46">
        <f>AVERAGE(H46,AC46,AV46)</f>
        <v>111.08333333333333</v>
      </c>
      <c r="J46">
        <f>(4*(H46-I46)^2)+(4*(AC46-I46)^2)+(4*(AV46-I46)^2)</f>
        <v>5468.1666666666661</v>
      </c>
      <c r="K46">
        <f t="shared" si="2"/>
        <v>2151.3611111111109</v>
      </c>
      <c r="L46">
        <f t="shared" si="3"/>
        <v>9100.9166666666679</v>
      </c>
      <c r="M46">
        <f t="shared" si="4"/>
        <v>14569.083333333334</v>
      </c>
      <c r="N46" s="1">
        <f t="shared" si="5"/>
        <v>3</v>
      </c>
      <c r="O46" s="1">
        <f t="shared" si="6"/>
        <v>8</v>
      </c>
      <c r="P46" s="1">
        <f t="shared" si="7"/>
        <v>11</v>
      </c>
      <c r="Q46" s="1">
        <f t="shared" si="8"/>
        <v>4856.3611111111113</v>
      </c>
      <c r="R46" s="1">
        <f t="shared" si="9"/>
        <v>1137.6145833333335</v>
      </c>
      <c r="S46" s="1">
        <f t="shared" si="10"/>
        <v>4.2688984320871217</v>
      </c>
      <c r="T46" s="1">
        <v>4.0662000000000003</v>
      </c>
      <c r="U46" t="str">
        <f t="shared" si="11"/>
        <v>significant</v>
      </c>
      <c r="X46" t="s">
        <v>45</v>
      </c>
      <c r="Y46">
        <v>161</v>
      </c>
      <c r="Z46">
        <v>135</v>
      </c>
      <c r="AA46">
        <v>144</v>
      </c>
      <c r="AB46">
        <v>125</v>
      </c>
      <c r="AC46">
        <f>AVERAGE(Y46:AB46)</f>
        <v>141.25</v>
      </c>
      <c r="AD46">
        <f t="shared" si="12"/>
        <v>4340.8611111111131</v>
      </c>
      <c r="AE46" s="1">
        <f t="shared" si="13"/>
        <v>3</v>
      </c>
      <c r="AF46" s="1">
        <f t="shared" si="14"/>
        <v>8</v>
      </c>
      <c r="AG46" s="1">
        <f t="shared" si="15"/>
        <v>11</v>
      </c>
      <c r="AH46" s="1">
        <f t="shared" si="16"/>
        <v>1446.9537037037044</v>
      </c>
      <c r="AI46" s="1">
        <f t="shared" si="17"/>
        <v>17.65625</v>
      </c>
      <c r="AJ46" s="1">
        <f t="shared" si="18"/>
        <v>81.95136020976733</v>
      </c>
      <c r="AK46" s="1">
        <v>4.0662000000000003</v>
      </c>
      <c r="AL46" t="str">
        <f t="shared" si="19"/>
        <v>significant</v>
      </c>
      <c r="AQ46" t="s">
        <v>45</v>
      </c>
      <c r="AR46">
        <v>129</v>
      </c>
      <c r="AS46">
        <v>80</v>
      </c>
      <c r="AT46">
        <v>88</v>
      </c>
      <c r="AU46">
        <v>83</v>
      </c>
      <c r="AV46">
        <f>AVERAGE(AR46:AU46)</f>
        <v>95</v>
      </c>
      <c r="AW46">
        <f t="shared" si="0"/>
        <v>2608.6944444444439</v>
      </c>
      <c r="AX46" s="1">
        <f t="shared" si="20"/>
        <v>3</v>
      </c>
      <c r="AY46" s="1">
        <f t="shared" si="21"/>
        <v>8</v>
      </c>
      <c r="AZ46" s="1">
        <f t="shared" si="22"/>
        <v>11</v>
      </c>
      <c r="BA46" s="1">
        <f t="shared" si="23"/>
        <v>869.56481481481467</v>
      </c>
      <c r="BB46" s="1">
        <f t="shared" si="24"/>
        <v>11.875</v>
      </c>
      <c r="BC46" s="1">
        <f t="shared" si="25"/>
        <v>73.22651072124755</v>
      </c>
      <c r="BD46" s="1">
        <v>4.0662000000000003</v>
      </c>
      <c r="BE46" t="str">
        <f t="shared" si="26"/>
        <v>significant</v>
      </c>
    </row>
    <row r="47" spans="1:57" x14ac:dyDescent="0.2">
      <c r="A47" t="b">
        <f t="shared" si="1"/>
        <v>1</v>
      </c>
      <c r="C47" t="s">
        <v>46</v>
      </c>
      <c r="D47">
        <v>272</v>
      </c>
      <c r="E47">
        <v>273</v>
      </c>
      <c r="F47">
        <v>273</v>
      </c>
      <c r="G47">
        <v>274</v>
      </c>
      <c r="H47">
        <f>AVERAGE(D47:G47)</f>
        <v>273</v>
      </c>
      <c r="I47">
        <f>AVERAGE(H47,AC47,AV47)</f>
        <v>254.66666666666666</v>
      </c>
      <c r="J47">
        <f>(4*(H47-I47)^2)+(4*(AC47-I47)^2)+(4*(AV47-I47)^2)</f>
        <v>9954.6666666666661</v>
      </c>
      <c r="K47">
        <f t="shared" si="2"/>
        <v>1346.4444444444462</v>
      </c>
      <c r="L47">
        <f t="shared" si="3"/>
        <v>10028.666666666666</v>
      </c>
      <c r="M47">
        <f t="shared" si="4"/>
        <v>19983.333333333332</v>
      </c>
      <c r="N47" s="1">
        <f t="shared" si="5"/>
        <v>3</v>
      </c>
      <c r="O47" s="1">
        <f t="shared" si="6"/>
        <v>8</v>
      </c>
      <c r="P47" s="1">
        <f t="shared" si="7"/>
        <v>11</v>
      </c>
      <c r="Q47" s="1">
        <f t="shared" si="8"/>
        <v>6661.1111111111104</v>
      </c>
      <c r="R47" s="1">
        <f t="shared" si="9"/>
        <v>1253.5833333333333</v>
      </c>
      <c r="S47" s="1">
        <f t="shared" si="10"/>
        <v>5.3136564071882821</v>
      </c>
      <c r="T47" s="1">
        <v>4.0662000000000003</v>
      </c>
      <c r="U47" t="str">
        <f t="shared" si="11"/>
        <v>significant</v>
      </c>
      <c r="X47" t="s">
        <v>46</v>
      </c>
      <c r="Y47">
        <v>208</v>
      </c>
      <c r="Z47">
        <v>215</v>
      </c>
      <c r="AA47">
        <v>219</v>
      </c>
      <c r="AB47">
        <v>214</v>
      </c>
      <c r="AC47">
        <f>AVERAGE(Y47:AB47)</f>
        <v>214</v>
      </c>
      <c r="AD47">
        <f t="shared" si="12"/>
        <v>6677.1111111111077</v>
      </c>
      <c r="AE47" s="1">
        <f t="shared" si="13"/>
        <v>3</v>
      </c>
      <c r="AF47" s="1">
        <f t="shared" si="14"/>
        <v>8</v>
      </c>
      <c r="AG47" s="1">
        <f t="shared" si="15"/>
        <v>11</v>
      </c>
      <c r="AH47" s="1">
        <f t="shared" si="16"/>
        <v>2225.7037037037026</v>
      </c>
      <c r="AI47" s="1">
        <f t="shared" si="17"/>
        <v>26.75</v>
      </c>
      <c r="AJ47" s="1">
        <f t="shared" si="18"/>
        <v>83.203876773970194</v>
      </c>
      <c r="AK47" s="1">
        <v>4.0662000000000003</v>
      </c>
      <c r="AL47" t="str">
        <f t="shared" si="19"/>
        <v>significant</v>
      </c>
      <c r="AQ47" t="s">
        <v>46</v>
      </c>
      <c r="AR47">
        <v>279</v>
      </c>
      <c r="AS47">
        <v>275</v>
      </c>
      <c r="AT47">
        <v>278</v>
      </c>
      <c r="AU47">
        <v>276</v>
      </c>
      <c r="AV47">
        <f>AVERAGE(AR47:AU47)</f>
        <v>277</v>
      </c>
      <c r="AW47">
        <f t="shared" si="0"/>
        <v>2005.1111111111129</v>
      </c>
      <c r="AX47" s="1">
        <f t="shared" si="20"/>
        <v>3</v>
      </c>
      <c r="AY47" s="1">
        <f t="shared" si="21"/>
        <v>8</v>
      </c>
      <c r="AZ47" s="1">
        <f t="shared" si="22"/>
        <v>11</v>
      </c>
      <c r="BA47" s="1">
        <f t="shared" si="23"/>
        <v>668.37037037037101</v>
      </c>
      <c r="BB47" s="1">
        <f t="shared" si="24"/>
        <v>34.625</v>
      </c>
      <c r="BC47" s="1">
        <f t="shared" si="25"/>
        <v>19.303115389758009</v>
      </c>
      <c r="BD47" s="1">
        <v>4.0662000000000003</v>
      </c>
      <c r="BE47" t="str">
        <f t="shared" si="26"/>
        <v>significant</v>
      </c>
    </row>
    <row r="48" spans="1:57" x14ac:dyDescent="0.2">
      <c r="A48" t="b">
        <f t="shared" si="1"/>
        <v>1</v>
      </c>
      <c r="C48" t="s">
        <v>47</v>
      </c>
      <c r="D48">
        <v>249</v>
      </c>
      <c r="E48">
        <v>252</v>
      </c>
      <c r="F48">
        <v>245</v>
      </c>
      <c r="G48">
        <v>254</v>
      </c>
      <c r="H48">
        <f>AVERAGE(D48:G48)</f>
        <v>250</v>
      </c>
      <c r="I48">
        <f>AVERAGE(H48,AC48,AV48)</f>
        <v>168.08333333333334</v>
      </c>
      <c r="J48">
        <f>(4*(H48-I48)^2)+(4*(AC48-I48)^2)+(4*(AV48-I48)^2)</f>
        <v>95873.166666666672</v>
      </c>
      <c r="K48">
        <f t="shared" si="2"/>
        <v>26887.361111111102</v>
      </c>
      <c r="L48">
        <f t="shared" si="3"/>
        <v>96028.916666666657</v>
      </c>
      <c r="M48">
        <f t="shared" si="4"/>
        <v>191902.08333333331</v>
      </c>
      <c r="N48" s="1">
        <f t="shared" si="5"/>
        <v>3</v>
      </c>
      <c r="O48" s="1">
        <f t="shared" si="6"/>
        <v>8</v>
      </c>
      <c r="P48" s="1">
        <f t="shared" si="7"/>
        <v>11</v>
      </c>
      <c r="Q48" s="1">
        <f t="shared" si="8"/>
        <v>63967.361111111102</v>
      </c>
      <c r="R48" s="1">
        <f t="shared" si="9"/>
        <v>12003.614583333332</v>
      </c>
      <c r="S48" s="1">
        <f t="shared" si="10"/>
        <v>5.3290082472264571</v>
      </c>
      <c r="T48" s="1">
        <v>4.0662000000000003</v>
      </c>
      <c r="U48" t="str">
        <f t="shared" si="11"/>
        <v>significant</v>
      </c>
      <c r="X48" t="s">
        <v>47</v>
      </c>
      <c r="Y48">
        <v>46</v>
      </c>
      <c r="Z48">
        <v>40</v>
      </c>
      <c r="AA48">
        <v>44</v>
      </c>
      <c r="AB48">
        <v>45</v>
      </c>
      <c r="AC48">
        <f>AVERAGE(Y48:AB48)</f>
        <v>43.75</v>
      </c>
      <c r="AD48">
        <f t="shared" si="12"/>
        <v>61855.861111111117</v>
      </c>
      <c r="AE48" s="1">
        <f t="shared" si="13"/>
        <v>3</v>
      </c>
      <c r="AF48" s="1">
        <f t="shared" si="14"/>
        <v>8</v>
      </c>
      <c r="AG48" s="1">
        <f t="shared" si="15"/>
        <v>11</v>
      </c>
      <c r="AH48" s="1">
        <f t="shared" si="16"/>
        <v>20618.620370370372</v>
      </c>
      <c r="AI48" s="1">
        <f t="shared" si="17"/>
        <v>5.46875</v>
      </c>
      <c r="AJ48" s="1">
        <f t="shared" si="18"/>
        <v>3770.262010582011</v>
      </c>
      <c r="AK48" s="1">
        <v>4.0662000000000003</v>
      </c>
      <c r="AL48" t="str">
        <f t="shared" si="19"/>
        <v>significant</v>
      </c>
      <c r="AQ48" t="s">
        <v>47</v>
      </c>
      <c r="AR48">
        <v>215</v>
      </c>
      <c r="AS48">
        <v>208</v>
      </c>
      <c r="AT48">
        <v>204</v>
      </c>
      <c r="AU48">
        <v>215</v>
      </c>
      <c r="AV48">
        <f>AVERAGE(AR48:AU48)</f>
        <v>210.5</v>
      </c>
      <c r="AW48">
        <f t="shared" si="0"/>
        <v>7285.6944444444416</v>
      </c>
      <c r="AX48" s="1">
        <f t="shared" si="20"/>
        <v>3</v>
      </c>
      <c r="AY48" s="1">
        <f t="shared" si="21"/>
        <v>8</v>
      </c>
      <c r="AZ48" s="1">
        <f t="shared" si="22"/>
        <v>11</v>
      </c>
      <c r="BA48" s="1">
        <f t="shared" si="23"/>
        <v>2428.5648148148139</v>
      </c>
      <c r="BB48" s="1">
        <f t="shared" si="24"/>
        <v>26.3125</v>
      </c>
      <c r="BC48" s="1">
        <f t="shared" si="25"/>
        <v>92.297000087973927</v>
      </c>
      <c r="BD48" s="1">
        <v>4.0662000000000003</v>
      </c>
      <c r="BE48" t="str">
        <f t="shared" si="26"/>
        <v>significant</v>
      </c>
    </row>
    <row r="49" spans="1:57" x14ac:dyDescent="0.2">
      <c r="A49" t="b">
        <f t="shared" si="1"/>
        <v>1</v>
      </c>
      <c r="C49" t="s">
        <v>48</v>
      </c>
      <c r="D49">
        <v>231</v>
      </c>
      <c r="E49">
        <v>238</v>
      </c>
      <c r="F49">
        <v>212</v>
      </c>
      <c r="G49">
        <v>230</v>
      </c>
      <c r="H49">
        <f>AVERAGE(D49:G49)</f>
        <v>227.75</v>
      </c>
      <c r="I49">
        <f>AVERAGE(H49,AC49,AV49)</f>
        <v>166.25</v>
      </c>
      <c r="J49">
        <f>(4*(H49-I49)^2)+(4*(AC49-I49)^2)+(4*(AV49-I49)^2)</f>
        <v>87854</v>
      </c>
      <c r="K49">
        <f t="shared" si="2"/>
        <v>15497.75</v>
      </c>
      <c r="L49">
        <f t="shared" si="3"/>
        <v>89020.25</v>
      </c>
      <c r="M49">
        <f t="shared" si="4"/>
        <v>176874.25</v>
      </c>
      <c r="N49" s="1">
        <f t="shared" si="5"/>
        <v>3</v>
      </c>
      <c r="O49" s="1">
        <f t="shared" si="6"/>
        <v>8</v>
      </c>
      <c r="P49" s="1">
        <f t="shared" si="7"/>
        <v>11</v>
      </c>
      <c r="Q49" s="1">
        <f t="shared" si="8"/>
        <v>58958.083333333336</v>
      </c>
      <c r="R49" s="1">
        <f t="shared" si="9"/>
        <v>11127.53125</v>
      </c>
      <c r="S49" s="1">
        <f t="shared" si="10"/>
        <v>5.2983974620006871</v>
      </c>
      <c r="T49" s="1">
        <v>4.0662000000000003</v>
      </c>
      <c r="U49" t="str">
        <f t="shared" si="11"/>
        <v>significant</v>
      </c>
      <c r="X49" t="s">
        <v>48</v>
      </c>
      <c r="Y49">
        <v>56</v>
      </c>
      <c r="Z49">
        <v>44</v>
      </c>
      <c r="AA49">
        <v>35</v>
      </c>
      <c r="AB49">
        <v>46</v>
      </c>
      <c r="AC49">
        <f>AVERAGE(Y49:AB49)</f>
        <v>45.25</v>
      </c>
      <c r="AD49">
        <f t="shared" si="12"/>
        <v>58786.75</v>
      </c>
      <c r="AE49" s="1">
        <f t="shared" si="13"/>
        <v>3</v>
      </c>
      <c r="AF49" s="1">
        <f t="shared" si="14"/>
        <v>8</v>
      </c>
      <c r="AG49" s="1">
        <f t="shared" si="15"/>
        <v>11</v>
      </c>
      <c r="AH49" s="1">
        <f t="shared" si="16"/>
        <v>19595.583333333332</v>
      </c>
      <c r="AI49" s="1">
        <f t="shared" si="17"/>
        <v>5.65625</v>
      </c>
      <c r="AJ49" s="1">
        <f t="shared" si="18"/>
        <v>3464.4125230202576</v>
      </c>
      <c r="AK49" s="1">
        <v>4.0662000000000003</v>
      </c>
      <c r="AL49" t="str">
        <f t="shared" si="19"/>
        <v>significant</v>
      </c>
      <c r="AQ49" t="s">
        <v>48</v>
      </c>
      <c r="AR49">
        <v>211</v>
      </c>
      <c r="AS49">
        <v>227</v>
      </c>
      <c r="AT49">
        <v>221</v>
      </c>
      <c r="AU49">
        <v>244</v>
      </c>
      <c r="AV49">
        <f>AVERAGE(AR49:AU49)</f>
        <v>225.75</v>
      </c>
      <c r="AW49">
        <f t="shared" si="0"/>
        <v>14735.75</v>
      </c>
      <c r="AX49" s="1">
        <f t="shared" si="20"/>
        <v>3</v>
      </c>
      <c r="AY49" s="1">
        <f t="shared" si="21"/>
        <v>8</v>
      </c>
      <c r="AZ49" s="1">
        <f t="shared" si="22"/>
        <v>11</v>
      </c>
      <c r="BA49" s="1">
        <f t="shared" si="23"/>
        <v>4911.916666666667</v>
      </c>
      <c r="BB49" s="1">
        <f t="shared" si="24"/>
        <v>28.21875</v>
      </c>
      <c r="BC49" s="1">
        <f t="shared" si="25"/>
        <v>174.06570690291622</v>
      </c>
      <c r="BD49" s="1">
        <v>4.0662000000000003</v>
      </c>
      <c r="BE49" t="str">
        <f t="shared" si="26"/>
        <v>significant</v>
      </c>
    </row>
    <row r="50" spans="1:57" x14ac:dyDescent="0.2">
      <c r="A50" t="b">
        <f t="shared" si="1"/>
        <v>1</v>
      </c>
      <c r="C50" t="s">
        <v>49</v>
      </c>
      <c r="D50">
        <v>39</v>
      </c>
      <c r="E50">
        <v>42</v>
      </c>
      <c r="F50">
        <v>42</v>
      </c>
      <c r="G50">
        <v>38</v>
      </c>
      <c r="H50">
        <f>AVERAGE(D50:G50)</f>
        <v>40.25</v>
      </c>
      <c r="I50">
        <f>AVERAGE(H50,AC50,AV50)</f>
        <v>78.666666666666671</v>
      </c>
      <c r="J50">
        <f>(4*(H50-I50)^2)+(4*(AC50-I50)^2)+(4*(AV50-I50)^2)</f>
        <v>32508.166666666664</v>
      </c>
      <c r="K50">
        <f t="shared" si="2"/>
        <v>5916.1111111111122</v>
      </c>
      <c r="L50">
        <f t="shared" si="3"/>
        <v>34356.666666666672</v>
      </c>
      <c r="M50">
        <f t="shared" si="4"/>
        <v>66864.833333333343</v>
      </c>
      <c r="N50" s="1">
        <f t="shared" si="5"/>
        <v>3</v>
      </c>
      <c r="O50" s="1">
        <f t="shared" si="6"/>
        <v>8</v>
      </c>
      <c r="P50" s="1">
        <f t="shared" si="7"/>
        <v>11</v>
      </c>
      <c r="Q50" s="1">
        <f t="shared" si="8"/>
        <v>22288.277777777781</v>
      </c>
      <c r="R50" s="1">
        <f t="shared" si="9"/>
        <v>4294.5833333333339</v>
      </c>
      <c r="S50" s="1">
        <f t="shared" si="10"/>
        <v>5.1898580252902562</v>
      </c>
      <c r="T50" s="1">
        <v>4.0662000000000003</v>
      </c>
      <c r="U50" t="str">
        <f t="shared" si="11"/>
        <v>significant</v>
      </c>
      <c r="X50" t="s">
        <v>49</v>
      </c>
      <c r="Y50">
        <v>185</v>
      </c>
      <c r="Z50">
        <v>140</v>
      </c>
      <c r="AA50">
        <v>155</v>
      </c>
      <c r="AB50">
        <v>129</v>
      </c>
      <c r="AC50">
        <f>AVERAGE(Y50:AB50)</f>
        <v>152.25</v>
      </c>
      <c r="AD50">
        <f t="shared" si="12"/>
        <v>23428.777777777777</v>
      </c>
      <c r="AE50" s="1">
        <f t="shared" si="13"/>
        <v>3</v>
      </c>
      <c r="AF50" s="1">
        <f t="shared" si="14"/>
        <v>8</v>
      </c>
      <c r="AG50" s="1">
        <f t="shared" si="15"/>
        <v>11</v>
      </c>
      <c r="AH50" s="1">
        <f t="shared" si="16"/>
        <v>7809.5925925925922</v>
      </c>
      <c r="AI50" s="1">
        <f t="shared" si="17"/>
        <v>19.03125</v>
      </c>
      <c r="AJ50" s="1">
        <f t="shared" si="18"/>
        <v>410.35626102292764</v>
      </c>
      <c r="AK50" s="1">
        <v>4.0662000000000003</v>
      </c>
      <c r="AL50" t="str">
        <f t="shared" si="19"/>
        <v>significant</v>
      </c>
      <c r="AQ50" t="s">
        <v>49</v>
      </c>
      <c r="AR50">
        <v>43</v>
      </c>
      <c r="AS50">
        <v>42</v>
      </c>
      <c r="AT50">
        <v>39</v>
      </c>
      <c r="AU50">
        <v>50</v>
      </c>
      <c r="AV50">
        <f>AVERAGE(AR50:AU50)</f>
        <v>43.5</v>
      </c>
      <c r="AW50">
        <f t="shared" si="0"/>
        <v>5011.7777777777801</v>
      </c>
      <c r="AX50" s="1">
        <f t="shared" si="20"/>
        <v>3</v>
      </c>
      <c r="AY50" s="1">
        <f t="shared" si="21"/>
        <v>8</v>
      </c>
      <c r="AZ50" s="1">
        <f t="shared" si="22"/>
        <v>11</v>
      </c>
      <c r="BA50" s="1">
        <f t="shared" si="23"/>
        <v>1670.5925925925933</v>
      </c>
      <c r="BB50" s="1">
        <f t="shared" si="24"/>
        <v>5.4375</v>
      </c>
      <c r="BC50" s="1">
        <f t="shared" si="25"/>
        <v>307.23541932737351</v>
      </c>
      <c r="BD50" s="1">
        <v>4.0662000000000003</v>
      </c>
      <c r="BE50" t="str">
        <f t="shared" si="26"/>
        <v>significant</v>
      </c>
    </row>
    <row r="51" spans="1:57" x14ac:dyDescent="0.2">
      <c r="A51" t="b">
        <f t="shared" si="1"/>
        <v>0</v>
      </c>
      <c r="C51" t="s">
        <v>50</v>
      </c>
      <c r="D51">
        <v>286</v>
      </c>
      <c r="E51">
        <v>281</v>
      </c>
      <c r="F51">
        <v>281</v>
      </c>
      <c r="G51">
        <v>282</v>
      </c>
      <c r="H51">
        <f>AVERAGE(D51:G51)</f>
        <v>282.5</v>
      </c>
      <c r="I51">
        <f>AVERAGE(H51,AC51,AV51)</f>
        <v>280.91666666666669</v>
      </c>
      <c r="J51">
        <f>(4*(H51-I51)^2)+(4*(AC51-I51)^2)+(4*(AV51-I51)^2)</f>
        <v>30.166666666666664</v>
      </c>
      <c r="K51">
        <f t="shared" si="2"/>
        <v>27.027777777777544</v>
      </c>
      <c r="L51">
        <f t="shared" si="3"/>
        <v>82.916666666666671</v>
      </c>
      <c r="M51">
        <f t="shared" si="4"/>
        <v>113.08333333333334</v>
      </c>
      <c r="N51" s="1">
        <f t="shared" si="5"/>
        <v>3</v>
      </c>
      <c r="O51" s="1">
        <f t="shared" si="6"/>
        <v>8</v>
      </c>
      <c r="P51" s="1">
        <f t="shared" si="7"/>
        <v>11</v>
      </c>
      <c r="Q51" s="1">
        <f t="shared" si="8"/>
        <v>37.69444444444445</v>
      </c>
      <c r="R51" s="1">
        <f t="shared" si="9"/>
        <v>10.364583333333334</v>
      </c>
      <c r="S51" s="1">
        <f t="shared" si="10"/>
        <v>3.636850921273032</v>
      </c>
      <c r="T51" s="1">
        <v>4.0662000000000003</v>
      </c>
      <c r="U51" t="str">
        <f t="shared" si="11"/>
        <v>Null</v>
      </c>
      <c r="X51" t="s">
        <v>50</v>
      </c>
      <c r="Y51">
        <v>280</v>
      </c>
      <c r="Z51">
        <v>277</v>
      </c>
      <c r="AA51">
        <v>278</v>
      </c>
      <c r="AB51">
        <v>280</v>
      </c>
      <c r="AC51">
        <f>AVERAGE(Y51:AB51)</f>
        <v>278.75</v>
      </c>
      <c r="AD51">
        <f t="shared" si="12"/>
        <v>25.527777777778105</v>
      </c>
      <c r="AE51" s="1">
        <f t="shared" si="13"/>
        <v>3</v>
      </c>
      <c r="AF51" s="1">
        <f t="shared" si="14"/>
        <v>8</v>
      </c>
      <c r="AG51" s="1">
        <f t="shared" si="15"/>
        <v>11</v>
      </c>
      <c r="AH51" s="1">
        <f t="shared" si="16"/>
        <v>8.5092592592593679</v>
      </c>
      <c r="AI51" s="1">
        <f t="shared" si="17"/>
        <v>34.84375</v>
      </c>
      <c r="AJ51" s="1">
        <f t="shared" si="18"/>
        <v>0.24421192492941685</v>
      </c>
      <c r="AK51" s="1">
        <v>4.0662000000000003</v>
      </c>
      <c r="AL51" t="str">
        <f t="shared" si="19"/>
        <v>Null</v>
      </c>
      <c r="AQ51" t="s">
        <v>50</v>
      </c>
      <c r="AR51">
        <v>283</v>
      </c>
      <c r="AS51">
        <v>277</v>
      </c>
      <c r="AT51">
        <v>284</v>
      </c>
      <c r="AU51">
        <v>282</v>
      </c>
      <c r="AV51">
        <f>AVERAGE(AR51:AU51)</f>
        <v>281.5</v>
      </c>
      <c r="AW51">
        <f t="shared" si="0"/>
        <v>30.361111111111022</v>
      </c>
      <c r="AX51" s="1">
        <f t="shared" si="20"/>
        <v>3</v>
      </c>
      <c r="AY51" s="1">
        <f t="shared" si="21"/>
        <v>8</v>
      </c>
      <c r="AZ51" s="1">
        <f t="shared" si="22"/>
        <v>11</v>
      </c>
      <c r="BA51" s="1">
        <f t="shared" si="23"/>
        <v>10.12037037037034</v>
      </c>
      <c r="BB51" s="1">
        <f t="shared" si="24"/>
        <v>35.1875</v>
      </c>
      <c r="BC51" s="1">
        <f t="shared" si="25"/>
        <v>0.28761265706203454</v>
      </c>
      <c r="BD51" s="1">
        <v>4.0662000000000003</v>
      </c>
      <c r="BE51" t="str">
        <f t="shared" si="26"/>
        <v>Null</v>
      </c>
    </row>
    <row r="52" spans="1:57" x14ac:dyDescent="0.2">
      <c r="A52" t="b">
        <f t="shared" si="1"/>
        <v>1</v>
      </c>
      <c r="C52" t="s">
        <v>51</v>
      </c>
      <c r="D52">
        <v>108</v>
      </c>
      <c r="E52">
        <v>119</v>
      </c>
      <c r="F52">
        <v>133</v>
      </c>
      <c r="G52">
        <v>126</v>
      </c>
      <c r="H52">
        <f>AVERAGE(D52:G52)</f>
        <v>121.5</v>
      </c>
      <c r="I52">
        <f>AVERAGE(H52,AC52,AV52)</f>
        <v>140.25</v>
      </c>
      <c r="J52">
        <f>(4*(H52-I52)^2)+(4*(AC52-I52)^2)+(4*(AV52-I52)^2)</f>
        <v>17160.5</v>
      </c>
      <c r="K52">
        <f t="shared" si="2"/>
        <v>1747.25</v>
      </c>
      <c r="L52">
        <f t="shared" si="3"/>
        <v>18116.25</v>
      </c>
      <c r="M52">
        <f t="shared" si="4"/>
        <v>35276.75</v>
      </c>
      <c r="N52" s="1">
        <f t="shared" si="5"/>
        <v>3</v>
      </c>
      <c r="O52" s="1">
        <f t="shared" si="6"/>
        <v>8</v>
      </c>
      <c r="P52" s="1">
        <f t="shared" si="7"/>
        <v>11</v>
      </c>
      <c r="Q52" s="1">
        <f t="shared" si="8"/>
        <v>11758.916666666666</v>
      </c>
      <c r="R52" s="1">
        <f t="shared" si="9"/>
        <v>2264.53125</v>
      </c>
      <c r="S52" s="1">
        <f t="shared" si="10"/>
        <v>5.1926493249614758</v>
      </c>
      <c r="T52" s="1">
        <v>4.0662000000000003</v>
      </c>
      <c r="U52" t="str">
        <f t="shared" si="11"/>
        <v>significant</v>
      </c>
      <c r="X52" t="s">
        <v>51</v>
      </c>
      <c r="Y52">
        <v>184</v>
      </c>
      <c r="Z52">
        <v>206</v>
      </c>
      <c r="AA52">
        <v>188</v>
      </c>
      <c r="AB52">
        <v>194</v>
      </c>
      <c r="AC52">
        <f>AVERAGE(Y52:AB52)</f>
        <v>193</v>
      </c>
      <c r="AD52">
        <f t="shared" si="12"/>
        <v>11406.25</v>
      </c>
      <c r="AE52" s="1">
        <f t="shared" si="13"/>
        <v>3</v>
      </c>
      <c r="AF52" s="1">
        <f t="shared" si="14"/>
        <v>8</v>
      </c>
      <c r="AG52" s="1">
        <f t="shared" si="15"/>
        <v>11</v>
      </c>
      <c r="AH52" s="1">
        <f t="shared" si="16"/>
        <v>3802.0833333333335</v>
      </c>
      <c r="AI52" s="1">
        <f t="shared" si="17"/>
        <v>24.125</v>
      </c>
      <c r="AJ52" s="1">
        <f t="shared" si="18"/>
        <v>157.59930915371331</v>
      </c>
      <c r="AK52" s="1">
        <v>4.0662000000000003</v>
      </c>
      <c r="AL52" t="str">
        <f t="shared" si="19"/>
        <v>significant</v>
      </c>
      <c r="AQ52" t="s">
        <v>51</v>
      </c>
      <c r="AR52">
        <v>107</v>
      </c>
      <c r="AS52">
        <v>113</v>
      </c>
      <c r="AT52">
        <v>91</v>
      </c>
      <c r="AU52">
        <v>114</v>
      </c>
      <c r="AV52">
        <f>AVERAGE(AR52:AU52)</f>
        <v>106.25</v>
      </c>
      <c r="AW52">
        <f t="shared" si="0"/>
        <v>4962.75</v>
      </c>
      <c r="AX52" s="1">
        <f t="shared" si="20"/>
        <v>3</v>
      </c>
      <c r="AY52" s="1">
        <f t="shared" si="21"/>
        <v>8</v>
      </c>
      <c r="AZ52" s="1">
        <f t="shared" si="22"/>
        <v>11</v>
      </c>
      <c r="BA52" s="1">
        <f t="shared" si="23"/>
        <v>1654.25</v>
      </c>
      <c r="BB52" s="1">
        <f t="shared" si="24"/>
        <v>13.28125</v>
      </c>
      <c r="BC52" s="1">
        <f t="shared" si="25"/>
        <v>124.55529411764707</v>
      </c>
      <c r="BD52" s="1">
        <v>4.0662000000000003</v>
      </c>
      <c r="BE52" t="str">
        <f t="shared" si="26"/>
        <v>significant</v>
      </c>
    </row>
    <row r="53" spans="1:57" x14ac:dyDescent="0.2">
      <c r="A53" t="b">
        <f t="shared" si="1"/>
        <v>0</v>
      </c>
      <c r="C53" t="s">
        <v>52</v>
      </c>
      <c r="D53">
        <v>33</v>
      </c>
      <c r="E53">
        <v>33</v>
      </c>
      <c r="F53">
        <v>26</v>
      </c>
      <c r="G53">
        <v>29</v>
      </c>
      <c r="H53">
        <f>AVERAGE(D53:G53)</f>
        <v>30.25</v>
      </c>
      <c r="I53">
        <f>AVERAGE(H53,AC53,AV53)</f>
        <v>28.916666666666668</v>
      </c>
      <c r="J53">
        <f>(4*(H53-I53)^2)+(4*(AC53-I53)^2)+(4*(AV53-I53)^2)</f>
        <v>71.166666666666671</v>
      </c>
      <c r="K53">
        <f t="shared" si="2"/>
        <v>41.861111111111093</v>
      </c>
      <c r="L53">
        <f t="shared" si="3"/>
        <v>178.91666666666663</v>
      </c>
      <c r="M53">
        <f t="shared" si="4"/>
        <v>250.08333333333331</v>
      </c>
      <c r="N53" s="1">
        <f t="shared" si="5"/>
        <v>3</v>
      </c>
      <c r="O53" s="1">
        <f t="shared" si="6"/>
        <v>8</v>
      </c>
      <c r="P53" s="1">
        <f t="shared" si="7"/>
        <v>11</v>
      </c>
      <c r="Q53" s="1">
        <f t="shared" si="8"/>
        <v>83.3611111111111</v>
      </c>
      <c r="R53" s="1">
        <f t="shared" si="9"/>
        <v>22.364583333333329</v>
      </c>
      <c r="S53" s="1">
        <f t="shared" si="10"/>
        <v>3.7273715261605345</v>
      </c>
      <c r="T53" s="1">
        <v>4.0662000000000003</v>
      </c>
      <c r="U53" t="str">
        <f t="shared" si="11"/>
        <v>Null</v>
      </c>
      <c r="X53" t="s">
        <v>52</v>
      </c>
      <c r="Y53">
        <v>36</v>
      </c>
      <c r="Z53">
        <v>32</v>
      </c>
      <c r="AA53">
        <v>28</v>
      </c>
      <c r="AB53">
        <v>28</v>
      </c>
      <c r="AC53">
        <f>AVERAGE(Y53:AB53)</f>
        <v>31</v>
      </c>
      <c r="AD53">
        <f t="shared" si="12"/>
        <v>61.361111111111086</v>
      </c>
      <c r="AE53" s="1">
        <f t="shared" si="13"/>
        <v>3</v>
      </c>
      <c r="AF53" s="1">
        <f t="shared" si="14"/>
        <v>8</v>
      </c>
      <c r="AG53" s="1">
        <f t="shared" si="15"/>
        <v>11</v>
      </c>
      <c r="AH53" s="1">
        <f t="shared" si="16"/>
        <v>20.453703703703695</v>
      </c>
      <c r="AI53" s="1">
        <f t="shared" si="17"/>
        <v>3.875</v>
      </c>
      <c r="AJ53" s="1">
        <f t="shared" si="18"/>
        <v>5.2783751493428888</v>
      </c>
      <c r="AK53" s="1">
        <v>4.0662000000000003</v>
      </c>
      <c r="AL53" t="str">
        <f t="shared" si="19"/>
        <v>significant</v>
      </c>
      <c r="AQ53" t="s">
        <v>52</v>
      </c>
      <c r="AR53">
        <v>30</v>
      </c>
      <c r="AS53">
        <v>25</v>
      </c>
      <c r="AT53">
        <v>24</v>
      </c>
      <c r="AU53">
        <v>23</v>
      </c>
      <c r="AV53">
        <f>AVERAGE(AR53:AU53)</f>
        <v>25.5</v>
      </c>
      <c r="AW53">
        <f t="shared" si="0"/>
        <v>75.694444444444471</v>
      </c>
      <c r="AX53" s="1">
        <f t="shared" si="20"/>
        <v>3</v>
      </c>
      <c r="AY53" s="1">
        <f t="shared" si="21"/>
        <v>8</v>
      </c>
      <c r="AZ53" s="1">
        <f t="shared" si="22"/>
        <v>11</v>
      </c>
      <c r="BA53" s="1">
        <f t="shared" si="23"/>
        <v>25.231481481481492</v>
      </c>
      <c r="BB53" s="1">
        <f t="shared" si="24"/>
        <v>3.1875</v>
      </c>
      <c r="BC53" s="1">
        <f t="shared" si="25"/>
        <v>7.9157588961510559</v>
      </c>
      <c r="BD53" s="1">
        <v>4.0662000000000003</v>
      </c>
      <c r="BE53" t="str">
        <f t="shared" si="26"/>
        <v>significant</v>
      </c>
    </row>
    <row r="54" spans="1:57" x14ac:dyDescent="0.2">
      <c r="A54" t="b">
        <f t="shared" si="1"/>
        <v>0</v>
      </c>
      <c r="C54" t="s">
        <v>53</v>
      </c>
      <c r="D54">
        <v>287</v>
      </c>
      <c r="E54">
        <v>294</v>
      </c>
      <c r="F54">
        <v>292</v>
      </c>
      <c r="G54">
        <v>289</v>
      </c>
      <c r="H54">
        <f>AVERAGE(D54:G54)</f>
        <v>290.5</v>
      </c>
      <c r="I54">
        <f>AVERAGE(H54,AC54,AV54)</f>
        <v>290.08333333333331</v>
      </c>
      <c r="J54">
        <f>(4*(H54-I54)^2)+(4*(AC54-I54)^2)+(4*(AV54-I54)^2)</f>
        <v>4.166666666666667</v>
      </c>
      <c r="K54">
        <f t="shared" si="2"/>
        <v>29.694444444444507</v>
      </c>
      <c r="L54">
        <f t="shared" si="3"/>
        <v>96.916666666666686</v>
      </c>
      <c r="M54">
        <f t="shared" si="4"/>
        <v>101.08333333333336</v>
      </c>
      <c r="N54" s="1">
        <f t="shared" si="5"/>
        <v>3</v>
      </c>
      <c r="O54" s="1">
        <f t="shared" si="6"/>
        <v>8</v>
      </c>
      <c r="P54" s="1">
        <f t="shared" si="7"/>
        <v>11</v>
      </c>
      <c r="Q54" s="1">
        <f t="shared" si="8"/>
        <v>33.69444444444445</v>
      </c>
      <c r="R54" s="1">
        <f t="shared" si="9"/>
        <v>12.114583333333336</v>
      </c>
      <c r="S54" s="1">
        <f t="shared" si="10"/>
        <v>2.7813126970478645</v>
      </c>
      <c r="T54" s="1">
        <v>4.0662000000000003</v>
      </c>
      <c r="U54" t="str">
        <f t="shared" si="11"/>
        <v>Null</v>
      </c>
      <c r="X54" t="s">
        <v>53</v>
      </c>
      <c r="Y54">
        <v>286</v>
      </c>
      <c r="Z54">
        <v>293</v>
      </c>
      <c r="AA54">
        <v>292</v>
      </c>
      <c r="AB54">
        <v>286</v>
      </c>
      <c r="AC54">
        <f>AVERAGE(Y54:AB54)</f>
        <v>289.25</v>
      </c>
      <c r="AD54">
        <f t="shared" si="12"/>
        <v>45.527777777777658</v>
      </c>
      <c r="AE54" s="1">
        <f t="shared" si="13"/>
        <v>3</v>
      </c>
      <c r="AF54" s="1">
        <f t="shared" si="14"/>
        <v>8</v>
      </c>
      <c r="AG54" s="1">
        <f t="shared" si="15"/>
        <v>11</v>
      </c>
      <c r="AH54" s="1">
        <f t="shared" si="16"/>
        <v>15.175925925925887</v>
      </c>
      <c r="AI54" s="1">
        <f t="shared" si="17"/>
        <v>36.15625</v>
      </c>
      <c r="AJ54" s="1">
        <f t="shared" si="18"/>
        <v>0.4197317455744411</v>
      </c>
      <c r="AK54" s="1">
        <v>4.0662000000000003</v>
      </c>
      <c r="AL54" t="str">
        <f t="shared" si="19"/>
        <v>Null</v>
      </c>
      <c r="AQ54" t="s">
        <v>53</v>
      </c>
      <c r="AR54">
        <v>294</v>
      </c>
      <c r="AS54">
        <v>288</v>
      </c>
      <c r="AT54">
        <v>291</v>
      </c>
      <c r="AU54">
        <v>289</v>
      </c>
      <c r="AV54">
        <f>AVERAGE(AR54:AU54)</f>
        <v>290.5</v>
      </c>
      <c r="AW54">
        <f t="shared" si="0"/>
        <v>21.69444444444451</v>
      </c>
      <c r="AX54" s="1">
        <f t="shared" si="20"/>
        <v>3</v>
      </c>
      <c r="AY54" s="1">
        <f t="shared" si="21"/>
        <v>8</v>
      </c>
      <c r="AZ54" s="1">
        <f t="shared" si="22"/>
        <v>11</v>
      </c>
      <c r="BA54" s="1">
        <f t="shared" si="23"/>
        <v>7.2314814814815032</v>
      </c>
      <c r="BB54" s="1">
        <f t="shared" si="24"/>
        <v>36.3125</v>
      </c>
      <c r="BC54" s="1">
        <f t="shared" si="25"/>
        <v>0.19914578950723588</v>
      </c>
      <c r="BD54" s="1">
        <v>4.0662000000000003</v>
      </c>
      <c r="BE54" t="str">
        <f t="shared" si="26"/>
        <v>Null</v>
      </c>
    </row>
    <row r="55" spans="1:57" x14ac:dyDescent="0.2">
      <c r="A55" t="b">
        <f t="shared" si="1"/>
        <v>0</v>
      </c>
      <c r="C55" t="s">
        <v>54</v>
      </c>
      <c r="D55">
        <v>302</v>
      </c>
      <c r="E55">
        <v>301</v>
      </c>
      <c r="F55">
        <v>306</v>
      </c>
      <c r="G55">
        <v>305</v>
      </c>
      <c r="H55">
        <f>AVERAGE(D55:G55)</f>
        <v>303.5</v>
      </c>
      <c r="I55">
        <f>AVERAGE(H55,AC55,AV55)</f>
        <v>292.66666666666669</v>
      </c>
      <c r="J55">
        <f>(4*(H55-I55)^2)+(4*(AC55-I55)^2)+(4*(AV55-I55)^2)</f>
        <v>764.66666666666663</v>
      </c>
      <c r="K55">
        <f t="shared" si="2"/>
        <v>486.44444444444275</v>
      </c>
      <c r="L55">
        <f t="shared" si="3"/>
        <v>1054.6666666666665</v>
      </c>
      <c r="M55">
        <f t="shared" si="4"/>
        <v>1819.333333333333</v>
      </c>
      <c r="N55" s="1">
        <f t="shared" si="5"/>
        <v>3</v>
      </c>
      <c r="O55" s="1">
        <f t="shared" si="6"/>
        <v>8</v>
      </c>
      <c r="P55" s="1">
        <f t="shared" si="7"/>
        <v>11</v>
      </c>
      <c r="Q55" s="1">
        <f t="shared" si="8"/>
        <v>606.44444444444434</v>
      </c>
      <c r="R55" s="1">
        <f t="shared" si="9"/>
        <v>131.83333333333331</v>
      </c>
      <c r="S55" s="1">
        <f t="shared" si="10"/>
        <v>4.6000842815002105</v>
      </c>
      <c r="T55" s="1">
        <v>4.0662000000000003</v>
      </c>
      <c r="U55" t="str">
        <f t="shared" si="11"/>
        <v>significant</v>
      </c>
      <c r="X55" t="s">
        <v>54</v>
      </c>
      <c r="Y55">
        <v>277</v>
      </c>
      <c r="Z55">
        <v>287</v>
      </c>
      <c r="AA55">
        <v>294</v>
      </c>
      <c r="AB55">
        <v>280</v>
      </c>
      <c r="AC55">
        <f>AVERAGE(Y55:AB55)</f>
        <v>284.5</v>
      </c>
      <c r="AD55">
        <f t="shared" si="12"/>
        <v>439.77777777777897</v>
      </c>
      <c r="AE55" s="1">
        <f t="shared" si="13"/>
        <v>3</v>
      </c>
      <c r="AF55" s="1">
        <f t="shared" si="14"/>
        <v>8</v>
      </c>
      <c r="AG55" s="1">
        <f t="shared" si="15"/>
        <v>11</v>
      </c>
      <c r="AH55" s="1">
        <f t="shared" si="16"/>
        <v>146.59259259259298</v>
      </c>
      <c r="AI55" s="1">
        <f t="shared" si="17"/>
        <v>35.5625</v>
      </c>
      <c r="AJ55" s="1">
        <f t="shared" si="18"/>
        <v>4.1221115667512969</v>
      </c>
      <c r="AK55" s="1">
        <v>4.0662000000000003</v>
      </c>
      <c r="AL55" t="str">
        <f t="shared" si="19"/>
        <v>significant</v>
      </c>
      <c r="AQ55" t="s">
        <v>54</v>
      </c>
      <c r="AR55">
        <v>297</v>
      </c>
      <c r="AS55">
        <v>283</v>
      </c>
      <c r="AT55">
        <v>291</v>
      </c>
      <c r="AU55">
        <v>289</v>
      </c>
      <c r="AV55">
        <f>AVERAGE(AR55:AU55)</f>
        <v>290</v>
      </c>
      <c r="AW55">
        <f t="shared" si="0"/>
        <v>128.44444444444485</v>
      </c>
      <c r="AX55" s="1">
        <f t="shared" si="20"/>
        <v>3</v>
      </c>
      <c r="AY55" s="1">
        <f t="shared" si="21"/>
        <v>8</v>
      </c>
      <c r="AZ55" s="1">
        <f t="shared" si="22"/>
        <v>11</v>
      </c>
      <c r="BA55" s="1">
        <f t="shared" si="23"/>
        <v>42.814814814814952</v>
      </c>
      <c r="BB55" s="1">
        <f t="shared" si="24"/>
        <v>36.25</v>
      </c>
      <c r="BC55" s="1">
        <f t="shared" si="25"/>
        <v>1.1810983397190331</v>
      </c>
      <c r="BD55" s="1">
        <v>4.0662000000000003</v>
      </c>
      <c r="BE55" t="str">
        <f t="shared" si="26"/>
        <v>Null</v>
      </c>
    </row>
    <row r="56" spans="1:57" x14ac:dyDescent="0.2">
      <c r="A56" t="b">
        <f t="shared" si="1"/>
        <v>0</v>
      </c>
      <c r="C56" t="s">
        <v>55</v>
      </c>
      <c r="D56">
        <v>70</v>
      </c>
      <c r="E56">
        <v>63</v>
      </c>
      <c r="F56">
        <v>59</v>
      </c>
      <c r="G56">
        <v>56</v>
      </c>
      <c r="H56">
        <f>AVERAGE(D56:G56)</f>
        <v>62</v>
      </c>
      <c r="I56">
        <f>AVERAGE(H56,AC56,AV56)</f>
        <v>58.5</v>
      </c>
      <c r="J56">
        <f>(4*(H56-I56)^2)+(4*(AC56-I56)^2)+(4*(AV56-I56)^2)</f>
        <v>171.5</v>
      </c>
      <c r="K56">
        <f t="shared" si="2"/>
        <v>159</v>
      </c>
      <c r="L56">
        <f t="shared" si="3"/>
        <v>699</v>
      </c>
      <c r="M56">
        <f t="shared" si="4"/>
        <v>870.5</v>
      </c>
      <c r="N56" s="1">
        <f t="shared" si="5"/>
        <v>3</v>
      </c>
      <c r="O56" s="1">
        <f t="shared" si="6"/>
        <v>8</v>
      </c>
      <c r="P56" s="1">
        <f t="shared" si="7"/>
        <v>11</v>
      </c>
      <c r="Q56" s="1">
        <f t="shared" si="8"/>
        <v>290.16666666666669</v>
      </c>
      <c r="R56" s="1">
        <f t="shared" si="9"/>
        <v>87.375</v>
      </c>
      <c r="S56" s="1">
        <f t="shared" si="10"/>
        <v>3.3209346685741536</v>
      </c>
      <c r="T56" s="1">
        <v>4.0662000000000003</v>
      </c>
      <c r="U56" t="str">
        <f t="shared" si="11"/>
        <v>Null</v>
      </c>
      <c r="X56" t="s">
        <v>55</v>
      </c>
      <c r="Y56">
        <v>59</v>
      </c>
      <c r="Z56">
        <v>50</v>
      </c>
      <c r="AA56">
        <v>54</v>
      </c>
      <c r="AB56">
        <v>50</v>
      </c>
      <c r="AC56">
        <f>AVERAGE(Y56:AB56)</f>
        <v>53.25</v>
      </c>
      <c r="AD56">
        <f t="shared" si="12"/>
        <v>165</v>
      </c>
      <c r="AE56" s="1">
        <f t="shared" si="13"/>
        <v>3</v>
      </c>
      <c r="AF56" s="1">
        <f t="shared" si="14"/>
        <v>8</v>
      </c>
      <c r="AG56" s="1">
        <f t="shared" si="15"/>
        <v>11</v>
      </c>
      <c r="AH56" s="1">
        <f t="shared" si="16"/>
        <v>55</v>
      </c>
      <c r="AI56" s="1">
        <f t="shared" si="17"/>
        <v>6.65625</v>
      </c>
      <c r="AJ56" s="1">
        <f t="shared" si="18"/>
        <v>8.262910798122066</v>
      </c>
      <c r="AK56" s="1">
        <v>4.0662000000000003</v>
      </c>
      <c r="AL56" t="str">
        <f t="shared" si="19"/>
        <v>significant</v>
      </c>
      <c r="AQ56" t="s">
        <v>55</v>
      </c>
      <c r="AR56">
        <v>73</v>
      </c>
      <c r="AS56">
        <v>55</v>
      </c>
      <c r="AT56">
        <v>65</v>
      </c>
      <c r="AU56">
        <v>48</v>
      </c>
      <c r="AV56">
        <f>AVERAGE(AR56:AU56)</f>
        <v>60.25</v>
      </c>
      <c r="AW56">
        <f t="shared" si="0"/>
        <v>375</v>
      </c>
      <c r="AX56" s="1">
        <f t="shared" si="20"/>
        <v>3</v>
      </c>
      <c r="AY56" s="1">
        <f t="shared" si="21"/>
        <v>8</v>
      </c>
      <c r="AZ56" s="1">
        <f t="shared" si="22"/>
        <v>11</v>
      </c>
      <c r="BA56" s="1">
        <f t="shared" si="23"/>
        <v>125</v>
      </c>
      <c r="BB56" s="1">
        <f t="shared" si="24"/>
        <v>7.53125</v>
      </c>
      <c r="BC56" s="1">
        <f t="shared" si="25"/>
        <v>16.597510373443985</v>
      </c>
      <c r="BD56" s="1">
        <v>4.0662000000000003</v>
      </c>
      <c r="BE56" t="str">
        <f t="shared" si="26"/>
        <v>significant</v>
      </c>
    </row>
    <row r="57" spans="1:57" x14ac:dyDescent="0.2">
      <c r="A57" t="b">
        <f t="shared" si="1"/>
        <v>0</v>
      </c>
      <c r="C57" t="s">
        <v>56</v>
      </c>
      <c r="D57">
        <v>46</v>
      </c>
      <c r="E57">
        <v>54</v>
      </c>
      <c r="F57">
        <v>55</v>
      </c>
      <c r="G57">
        <v>53</v>
      </c>
      <c r="H57">
        <f>AVERAGE(D57:G57)</f>
        <v>52</v>
      </c>
      <c r="I57">
        <f>AVERAGE(H57,AC57,AV57)</f>
        <v>50.25</v>
      </c>
      <c r="J57">
        <f>(4*(H57-I57)^2)+(4*(AC57-I57)^2)+(4*(AV57-I57)^2)</f>
        <v>33.5</v>
      </c>
      <c r="K57">
        <f t="shared" si="2"/>
        <v>62.25</v>
      </c>
      <c r="L57">
        <f t="shared" si="3"/>
        <v>312.25</v>
      </c>
      <c r="M57">
        <f t="shared" si="4"/>
        <v>345.75</v>
      </c>
      <c r="N57" s="1">
        <f t="shared" si="5"/>
        <v>3</v>
      </c>
      <c r="O57" s="1">
        <f t="shared" si="6"/>
        <v>8</v>
      </c>
      <c r="P57" s="1">
        <f t="shared" si="7"/>
        <v>11</v>
      </c>
      <c r="Q57" s="1">
        <f t="shared" si="8"/>
        <v>115.25</v>
      </c>
      <c r="R57" s="1">
        <f t="shared" si="9"/>
        <v>39.03125</v>
      </c>
      <c r="S57" s="1">
        <f t="shared" si="10"/>
        <v>2.9527622097678141</v>
      </c>
      <c r="T57" s="1">
        <v>4.0662000000000003</v>
      </c>
      <c r="U57" t="str">
        <f t="shared" si="11"/>
        <v>Null</v>
      </c>
      <c r="X57" t="s">
        <v>56</v>
      </c>
      <c r="Y57">
        <v>55</v>
      </c>
      <c r="Z57">
        <v>46</v>
      </c>
      <c r="AA57">
        <v>40</v>
      </c>
      <c r="AB57">
        <v>51</v>
      </c>
      <c r="AC57">
        <f>AVERAGE(Y57:AB57)</f>
        <v>48</v>
      </c>
      <c r="AD57">
        <f t="shared" si="12"/>
        <v>146.25</v>
      </c>
      <c r="AE57" s="1">
        <f t="shared" si="13"/>
        <v>3</v>
      </c>
      <c r="AF57" s="1">
        <f t="shared" si="14"/>
        <v>8</v>
      </c>
      <c r="AG57" s="1">
        <f t="shared" si="15"/>
        <v>11</v>
      </c>
      <c r="AH57" s="1">
        <f t="shared" si="16"/>
        <v>48.75</v>
      </c>
      <c r="AI57" s="1">
        <f t="shared" si="17"/>
        <v>6</v>
      </c>
      <c r="AJ57" s="1">
        <f t="shared" si="18"/>
        <v>8.125</v>
      </c>
      <c r="AK57" s="1">
        <v>4.0662000000000003</v>
      </c>
      <c r="AL57" t="str">
        <f t="shared" si="19"/>
        <v>significant</v>
      </c>
      <c r="AQ57" t="s">
        <v>56</v>
      </c>
      <c r="AR57">
        <v>58</v>
      </c>
      <c r="AS57">
        <v>52</v>
      </c>
      <c r="AT57">
        <v>44</v>
      </c>
      <c r="AU57">
        <v>49</v>
      </c>
      <c r="AV57">
        <f>AVERAGE(AR57:AU57)</f>
        <v>50.75</v>
      </c>
      <c r="AW57">
        <f t="shared" si="0"/>
        <v>103.75</v>
      </c>
      <c r="AX57" s="1">
        <f t="shared" si="20"/>
        <v>3</v>
      </c>
      <c r="AY57" s="1">
        <f t="shared" si="21"/>
        <v>8</v>
      </c>
      <c r="AZ57" s="1">
        <f t="shared" si="22"/>
        <v>11</v>
      </c>
      <c r="BA57" s="1">
        <f t="shared" si="23"/>
        <v>34.583333333333336</v>
      </c>
      <c r="BB57" s="1">
        <f t="shared" si="24"/>
        <v>6.34375</v>
      </c>
      <c r="BC57" s="1">
        <f t="shared" si="25"/>
        <v>5.4515599343185555</v>
      </c>
      <c r="BD57" s="1">
        <v>4.0662000000000003</v>
      </c>
      <c r="BE57" t="str">
        <f t="shared" si="26"/>
        <v>significant</v>
      </c>
    </row>
    <row r="58" spans="1:57" x14ac:dyDescent="0.2">
      <c r="A58" t="b">
        <f t="shared" si="1"/>
        <v>1</v>
      </c>
      <c r="C58" t="s">
        <v>57</v>
      </c>
      <c r="D58">
        <v>140</v>
      </c>
      <c r="E58">
        <v>113</v>
      </c>
      <c r="F58">
        <v>108</v>
      </c>
      <c r="G58">
        <v>135</v>
      </c>
      <c r="H58">
        <f>AVERAGE(D58:G58)</f>
        <v>124</v>
      </c>
      <c r="I58">
        <f>AVERAGE(H58,AC58,AV58)</f>
        <v>138.75</v>
      </c>
      <c r="J58">
        <f>(4*(H58-I58)^2)+(4*(AC58-I58)^2)+(4*(AV58-I58)^2)</f>
        <v>10485.5</v>
      </c>
      <c r="K58">
        <f t="shared" si="2"/>
        <v>1624.25</v>
      </c>
      <c r="L58">
        <f t="shared" si="3"/>
        <v>13400.25</v>
      </c>
      <c r="M58">
        <f t="shared" si="4"/>
        <v>23885.75</v>
      </c>
      <c r="N58" s="1">
        <f t="shared" si="5"/>
        <v>3</v>
      </c>
      <c r="O58" s="1">
        <f t="shared" si="6"/>
        <v>8</v>
      </c>
      <c r="P58" s="1">
        <f t="shared" si="7"/>
        <v>11</v>
      </c>
      <c r="Q58" s="1">
        <f t="shared" si="8"/>
        <v>7961.916666666667</v>
      </c>
      <c r="R58" s="1">
        <f t="shared" si="9"/>
        <v>1675.03125</v>
      </c>
      <c r="S58" s="1">
        <f t="shared" si="10"/>
        <v>4.753294403711374</v>
      </c>
      <c r="T58" s="1">
        <v>4.0662000000000003</v>
      </c>
      <c r="U58" t="str">
        <f t="shared" si="11"/>
        <v>significant</v>
      </c>
      <c r="X58" t="s">
        <v>57</v>
      </c>
      <c r="Y58">
        <v>203</v>
      </c>
      <c r="Z58">
        <v>182</v>
      </c>
      <c r="AA58">
        <v>158</v>
      </c>
      <c r="AB58">
        <v>177</v>
      </c>
      <c r="AC58">
        <f>AVERAGE(Y58:AB58)</f>
        <v>180</v>
      </c>
      <c r="AD58">
        <f t="shared" si="12"/>
        <v>7832.25</v>
      </c>
      <c r="AE58" s="1">
        <f t="shared" si="13"/>
        <v>3</v>
      </c>
      <c r="AF58" s="1">
        <f t="shared" si="14"/>
        <v>8</v>
      </c>
      <c r="AG58" s="1">
        <f t="shared" si="15"/>
        <v>11</v>
      </c>
      <c r="AH58" s="1">
        <f t="shared" si="16"/>
        <v>2610.75</v>
      </c>
      <c r="AI58" s="1">
        <f t="shared" si="17"/>
        <v>22.5</v>
      </c>
      <c r="AJ58" s="1">
        <f t="shared" si="18"/>
        <v>116.03333333333333</v>
      </c>
      <c r="AK58" s="1">
        <v>4.0662000000000003</v>
      </c>
      <c r="AL58" t="str">
        <f t="shared" si="19"/>
        <v>significant</v>
      </c>
      <c r="AQ58" t="s">
        <v>57</v>
      </c>
      <c r="AR58">
        <v>141</v>
      </c>
      <c r="AS58">
        <v>107</v>
      </c>
      <c r="AT58">
        <v>99</v>
      </c>
      <c r="AU58">
        <v>102</v>
      </c>
      <c r="AV58">
        <f>AVERAGE(AR58:AU58)</f>
        <v>112.25</v>
      </c>
      <c r="AW58">
        <f t="shared" si="0"/>
        <v>3943.75</v>
      </c>
      <c r="AX58" s="1">
        <f t="shared" si="20"/>
        <v>3</v>
      </c>
      <c r="AY58" s="1">
        <f t="shared" si="21"/>
        <v>8</v>
      </c>
      <c r="AZ58" s="1">
        <f t="shared" si="22"/>
        <v>11</v>
      </c>
      <c r="BA58" s="1">
        <f t="shared" si="23"/>
        <v>1314.5833333333333</v>
      </c>
      <c r="BB58" s="1">
        <f t="shared" si="24"/>
        <v>14.03125</v>
      </c>
      <c r="BC58" s="1">
        <f t="shared" si="25"/>
        <v>93.689680772086106</v>
      </c>
      <c r="BD58" s="1">
        <v>4.0662000000000003</v>
      </c>
      <c r="BE58" t="str">
        <f t="shared" si="26"/>
        <v>significant</v>
      </c>
    </row>
    <row r="59" spans="1:57" x14ac:dyDescent="0.2">
      <c r="A59" t="b">
        <f t="shared" si="1"/>
        <v>1</v>
      </c>
      <c r="C59" t="s">
        <v>58</v>
      </c>
      <c r="D59">
        <v>214</v>
      </c>
      <c r="E59">
        <v>190</v>
      </c>
      <c r="F59">
        <v>187</v>
      </c>
      <c r="G59">
        <v>212</v>
      </c>
      <c r="H59">
        <f>AVERAGE(D59:G59)</f>
        <v>200.75</v>
      </c>
      <c r="I59">
        <f>AVERAGE(H59,AC59,AV59)</f>
        <v>183.83333333333334</v>
      </c>
      <c r="J59">
        <f>(4*(H59-I59)^2)+(4*(AC59-I59)^2)+(4*(AV59-I59)^2)</f>
        <v>5287.1666666666661</v>
      </c>
      <c r="K59">
        <f t="shared" si="2"/>
        <v>1751.4444444444434</v>
      </c>
      <c r="L59">
        <f t="shared" si="3"/>
        <v>10019.666666666666</v>
      </c>
      <c r="M59">
        <f t="shared" si="4"/>
        <v>15306.833333333332</v>
      </c>
      <c r="N59" s="1">
        <f t="shared" si="5"/>
        <v>3</v>
      </c>
      <c r="O59" s="1">
        <f t="shared" si="6"/>
        <v>8</v>
      </c>
      <c r="P59" s="1">
        <f t="shared" si="7"/>
        <v>11</v>
      </c>
      <c r="Q59" s="1">
        <f t="shared" si="8"/>
        <v>5102.2777777777774</v>
      </c>
      <c r="R59" s="1">
        <f t="shared" si="9"/>
        <v>1252.4583333333333</v>
      </c>
      <c r="S59" s="1">
        <f t="shared" si="10"/>
        <v>4.0738103951118356</v>
      </c>
      <c r="T59" s="1">
        <v>4.0662000000000003</v>
      </c>
      <c r="U59" t="str">
        <f t="shared" si="11"/>
        <v>significant</v>
      </c>
      <c r="X59" t="s">
        <v>58</v>
      </c>
      <c r="Y59">
        <v>190</v>
      </c>
      <c r="Z59">
        <v>138</v>
      </c>
      <c r="AA59">
        <v>121</v>
      </c>
      <c r="AB59">
        <v>168</v>
      </c>
      <c r="AC59">
        <f>AVERAGE(Y59:AB59)</f>
        <v>154.25</v>
      </c>
      <c r="AD59">
        <f t="shared" si="12"/>
        <v>6337.4444444444462</v>
      </c>
      <c r="AE59" s="1">
        <f t="shared" si="13"/>
        <v>3</v>
      </c>
      <c r="AF59" s="1">
        <f t="shared" si="14"/>
        <v>8</v>
      </c>
      <c r="AG59" s="1">
        <f t="shared" si="15"/>
        <v>11</v>
      </c>
      <c r="AH59" s="1">
        <f t="shared" si="16"/>
        <v>2112.4814814814822</v>
      </c>
      <c r="AI59" s="1">
        <f t="shared" si="17"/>
        <v>19.28125</v>
      </c>
      <c r="AJ59" s="1">
        <f t="shared" si="18"/>
        <v>109.56143826160037</v>
      </c>
      <c r="AK59" s="1">
        <v>4.0662000000000003</v>
      </c>
      <c r="AL59" t="str">
        <f t="shared" si="19"/>
        <v>significant</v>
      </c>
      <c r="AQ59" t="s">
        <v>58</v>
      </c>
      <c r="AR59">
        <v>226</v>
      </c>
      <c r="AS59">
        <v>186</v>
      </c>
      <c r="AT59">
        <v>179</v>
      </c>
      <c r="AU59">
        <v>195</v>
      </c>
      <c r="AV59">
        <f>AVERAGE(AR59:AU59)</f>
        <v>196.5</v>
      </c>
      <c r="AW59">
        <f t="shared" si="0"/>
        <v>1930.7777777777769</v>
      </c>
      <c r="AX59" s="1">
        <f t="shared" si="20"/>
        <v>3</v>
      </c>
      <c r="AY59" s="1">
        <f t="shared" si="21"/>
        <v>8</v>
      </c>
      <c r="AZ59" s="1">
        <f t="shared" si="22"/>
        <v>11</v>
      </c>
      <c r="BA59" s="1">
        <f t="shared" si="23"/>
        <v>643.59259259259227</v>
      </c>
      <c r="BB59" s="1">
        <f t="shared" si="24"/>
        <v>24.5625</v>
      </c>
      <c r="BC59" s="1">
        <f t="shared" si="25"/>
        <v>26.202242955423603</v>
      </c>
      <c r="BD59" s="1">
        <v>4.0662000000000003</v>
      </c>
      <c r="BE59" t="str">
        <f t="shared" si="26"/>
        <v>significant</v>
      </c>
    </row>
    <row r="60" spans="1:57" x14ac:dyDescent="0.2">
      <c r="A60" t="b">
        <f t="shared" si="1"/>
        <v>1</v>
      </c>
      <c r="C60" t="s">
        <v>59</v>
      </c>
      <c r="D60">
        <v>46</v>
      </c>
      <c r="E60">
        <v>66</v>
      </c>
      <c r="F60">
        <v>66</v>
      </c>
      <c r="G60">
        <v>70</v>
      </c>
      <c r="H60">
        <f>AVERAGE(D60:G60)</f>
        <v>62</v>
      </c>
      <c r="I60">
        <f>AVERAGE(H60,AC60,AV60)</f>
        <v>64.25</v>
      </c>
      <c r="J60">
        <f>(4*(H60-I60)^2)+(4*(AC60-I60)^2)+(4*(AV60-I60)^2)</f>
        <v>2175.5</v>
      </c>
      <c r="K60">
        <f t="shared" si="2"/>
        <v>372.25</v>
      </c>
      <c r="L60">
        <f t="shared" si="3"/>
        <v>2860.25</v>
      </c>
      <c r="M60">
        <f t="shared" si="4"/>
        <v>5035.75</v>
      </c>
      <c r="N60" s="1">
        <f t="shared" si="5"/>
        <v>3</v>
      </c>
      <c r="O60" s="1">
        <f t="shared" si="6"/>
        <v>8</v>
      </c>
      <c r="P60" s="1">
        <f t="shared" si="7"/>
        <v>11</v>
      </c>
      <c r="Q60" s="1">
        <f t="shared" si="8"/>
        <v>1678.5833333333333</v>
      </c>
      <c r="R60" s="1">
        <f t="shared" si="9"/>
        <v>357.53125</v>
      </c>
      <c r="S60" s="1">
        <f t="shared" si="10"/>
        <v>4.6949275995688025</v>
      </c>
      <c r="T60" s="1">
        <v>4.0662000000000003</v>
      </c>
      <c r="U60" t="str">
        <f t="shared" si="11"/>
        <v>significant</v>
      </c>
      <c r="X60" t="s">
        <v>59</v>
      </c>
      <c r="Y60">
        <v>54</v>
      </c>
      <c r="Z60">
        <v>50</v>
      </c>
      <c r="AA60">
        <v>46</v>
      </c>
      <c r="AB60">
        <v>46</v>
      </c>
      <c r="AC60">
        <f>AVERAGE(Y60:AB60)</f>
        <v>49</v>
      </c>
      <c r="AD60">
        <f t="shared" si="12"/>
        <v>974.25</v>
      </c>
      <c r="AE60" s="1">
        <f t="shared" si="13"/>
        <v>3</v>
      </c>
      <c r="AF60" s="1">
        <f t="shared" si="14"/>
        <v>8</v>
      </c>
      <c r="AG60" s="1">
        <f t="shared" si="15"/>
        <v>11</v>
      </c>
      <c r="AH60" s="1">
        <f t="shared" si="16"/>
        <v>324.75</v>
      </c>
      <c r="AI60" s="1">
        <f t="shared" si="17"/>
        <v>6.125</v>
      </c>
      <c r="AJ60" s="1">
        <f t="shared" si="18"/>
        <v>53.020408163265309</v>
      </c>
      <c r="AK60" s="1">
        <v>4.0662000000000003</v>
      </c>
      <c r="AL60" t="str">
        <f t="shared" si="19"/>
        <v>significant</v>
      </c>
      <c r="AQ60" t="s">
        <v>59</v>
      </c>
      <c r="AR60">
        <v>92</v>
      </c>
      <c r="AS60">
        <v>86</v>
      </c>
      <c r="AT60">
        <v>69</v>
      </c>
      <c r="AU60">
        <v>80</v>
      </c>
      <c r="AV60">
        <f>AVERAGE(AR60:AU60)</f>
        <v>81.75</v>
      </c>
      <c r="AW60">
        <f t="shared" si="0"/>
        <v>1513.75</v>
      </c>
      <c r="AX60" s="1">
        <f t="shared" si="20"/>
        <v>3</v>
      </c>
      <c r="AY60" s="1">
        <f t="shared" si="21"/>
        <v>8</v>
      </c>
      <c r="AZ60" s="1">
        <f t="shared" si="22"/>
        <v>11</v>
      </c>
      <c r="BA60" s="1">
        <f t="shared" si="23"/>
        <v>504.58333333333331</v>
      </c>
      <c r="BB60" s="1">
        <f t="shared" si="24"/>
        <v>10.21875</v>
      </c>
      <c r="BC60" s="1">
        <f t="shared" si="25"/>
        <v>49.378185524974512</v>
      </c>
      <c r="BD60" s="1">
        <v>4.0662000000000003</v>
      </c>
      <c r="BE60" t="str">
        <f t="shared" si="26"/>
        <v>significant</v>
      </c>
    </row>
    <row r="61" spans="1:57" x14ac:dyDescent="0.2">
      <c r="A61" t="b">
        <f t="shared" si="1"/>
        <v>0</v>
      </c>
      <c r="C61" t="s">
        <v>60</v>
      </c>
      <c r="D61">
        <v>255</v>
      </c>
      <c r="E61">
        <v>252</v>
      </c>
      <c r="F61">
        <v>253</v>
      </c>
      <c r="G61">
        <v>262</v>
      </c>
      <c r="H61">
        <f>AVERAGE(D61:G61)</f>
        <v>255.5</v>
      </c>
      <c r="I61">
        <f>AVERAGE(H61,AC61,AV61)</f>
        <v>219.83333333333334</v>
      </c>
      <c r="J61">
        <f>(4*(H61-I61)^2)+(4*(AC61-I61)^2)+(4*(AV61-I61)^2)</f>
        <v>13145.166666666666</v>
      </c>
      <c r="K61">
        <f t="shared" si="2"/>
        <v>5149.4444444444416</v>
      </c>
      <c r="L61">
        <f t="shared" si="3"/>
        <v>13747.666666666668</v>
      </c>
      <c r="M61">
        <f t="shared" si="4"/>
        <v>26892.833333333336</v>
      </c>
      <c r="N61" s="1">
        <f t="shared" si="5"/>
        <v>3</v>
      </c>
      <c r="O61" s="1">
        <f t="shared" si="6"/>
        <v>8</v>
      </c>
      <c r="P61" s="1">
        <f t="shared" si="7"/>
        <v>11</v>
      </c>
      <c r="Q61" s="1">
        <f t="shared" si="8"/>
        <v>8964.2777777777792</v>
      </c>
      <c r="R61" s="1">
        <f t="shared" si="9"/>
        <v>1718.4583333333335</v>
      </c>
      <c r="S61" s="1">
        <f t="shared" si="10"/>
        <v>5.2164650162855919</v>
      </c>
      <c r="T61" s="1">
        <v>4.0662000000000003</v>
      </c>
      <c r="U61" t="str">
        <f t="shared" si="11"/>
        <v>significant</v>
      </c>
      <c r="X61" t="s">
        <v>60</v>
      </c>
      <c r="Y61">
        <v>194</v>
      </c>
      <c r="Z61">
        <v>167</v>
      </c>
      <c r="AA61">
        <v>165</v>
      </c>
      <c r="AB61">
        <v>177</v>
      </c>
      <c r="AC61">
        <f>AVERAGE(Y61:AB61)</f>
        <v>175.75</v>
      </c>
      <c r="AD61">
        <f t="shared" si="12"/>
        <v>8300.111111111115</v>
      </c>
      <c r="AE61" s="1">
        <f t="shared" si="13"/>
        <v>3</v>
      </c>
      <c r="AF61" s="1">
        <f t="shared" si="14"/>
        <v>8</v>
      </c>
      <c r="AG61" s="1">
        <f t="shared" si="15"/>
        <v>11</v>
      </c>
      <c r="AH61" s="1">
        <f t="shared" si="16"/>
        <v>2766.7037037037048</v>
      </c>
      <c r="AI61" s="1">
        <f t="shared" si="17"/>
        <v>21.96875</v>
      </c>
      <c r="AJ61" s="1">
        <f t="shared" si="18"/>
        <v>125.93814867499083</v>
      </c>
      <c r="AK61" s="1">
        <v>4.0662000000000003</v>
      </c>
      <c r="AL61" t="str">
        <f t="shared" si="19"/>
        <v>significant</v>
      </c>
      <c r="AQ61" t="s">
        <v>60</v>
      </c>
      <c r="AR61">
        <v>231</v>
      </c>
      <c r="AS61">
        <v>226</v>
      </c>
      <c r="AT61">
        <v>227</v>
      </c>
      <c r="AU61">
        <v>229</v>
      </c>
      <c r="AV61">
        <f>AVERAGE(AR61:AU61)</f>
        <v>228.25</v>
      </c>
      <c r="AW61">
        <f t="shared" si="0"/>
        <v>298.11111111111046</v>
      </c>
      <c r="AX61" s="1">
        <f t="shared" si="20"/>
        <v>3</v>
      </c>
      <c r="AY61" s="1">
        <f t="shared" si="21"/>
        <v>8</v>
      </c>
      <c r="AZ61" s="1">
        <f t="shared" si="22"/>
        <v>11</v>
      </c>
      <c r="BA61" s="1">
        <f t="shared" si="23"/>
        <v>99.370370370370154</v>
      </c>
      <c r="BB61" s="1">
        <f t="shared" si="24"/>
        <v>28.53125</v>
      </c>
      <c r="BC61" s="1">
        <f t="shared" si="25"/>
        <v>3.4828607358727766</v>
      </c>
      <c r="BD61" s="1">
        <v>4.0662000000000003</v>
      </c>
      <c r="BE61" t="str">
        <f t="shared" si="26"/>
        <v>Null</v>
      </c>
    </row>
    <row r="62" spans="1:57" x14ac:dyDescent="0.2">
      <c r="A62" t="b">
        <f t="shared" si="1"/>
        <v>0</v>
      </c>
      <c r="C62" t="s">
        <v>61</v>
      </c>
      <c r="D62">
        <v>282</v>
      </c>
      <c r="E62">
        <v>281</v>
      </c>
      <c r="F62">
        <v>285</v>
      </c>
      <c r="G62">
        <v>283</v>
      </c>
      <c r="H62">
        <f>AVERAGE(D62:G62)</f>
        <v>282.75</v>
      </c>
      <c r="I62">
        <f>AVERAGE(H62,AC62,AV62)</f>
        <v>282.16666666666669</v>
      </c>
      <c r="J62">
        <f>(4*(H62-I62)^2)+(4*(AC62-I62)^2)+(4*(AV62-I62)^2)</f>
        <v>57.166666666666664</v>
      </c>
      <c r="K62">
        <f t="shared" si="2"/>
        <v>10.111111111111022</v>
      </c>
      <c r="L62">
        <f t="shared" si="3"/>
        <v>185.66666666666669</v>
      </c>
      <c r="M62">
        <f t="shared" si="4"/>
        <v>242.83333333333334</v>
      </c>
      <c r="N62" s="1">
        <f t="shared" si="5"/>
        <v>3</v>
      </c>
      <c r="O62" s="1">
        <f t="shared" si="6"/>
        <v>8</v>
      </c>
      <c r="P62" s="1">
        <f t="shared" si="7"/>
        <v>11</v>
      </c>
      <c r="Q62" s="1">
        <f t="shared" si="8"/>
        <v>80.944444444444443</v>
      </c>
      <c r="R62" s="1">
        <f t="shared" si="9"/>
        <v>23.208333333333336</v>
      </c>
      <c r="S62" s="1">
        <f t="shared" si="10"/>
        <v>3.4877318970676239</v>
      </c>
      <c r="T62" s="1">
        <v>4.0662000000000003</v>
      </c>
      <c r="U62" t="str">
        <f t="shared" si="11"/>
        <v>Null</v>
      </c>
      <c r="X62" t="s">
        <v>61</v>
      </c>
      <c r="Y62">
        <v>287</v>
      </c>
      <c r="Z62">
        <v>289</v>
      </c>
      <c r="AA62">
        <v>278</v>
      </c>
      <c r="AB62">
        <v>284</v>
      </c>
      <c r="AC62">
        <f>AVERAGE(Y62:AB62)</f>
        <v>284.5</v>
      </c>
      <c r="AD62">
        <f t="shared" si="12"/>
        <v>90.77777777777743</v>
      </c>
      <c r="AE62" s="1">
        <f t="shared" si="13"/>
        <v>3</v>
      </c>
      <c r="AF62" s="1">
        <f t="shared" si="14"/>
        <v>8</v>
      </c>
      <c r="AG62" s="1">
        <f t="shared" si="15"/>
        <v>11</v>
      </c>
      <c r="AH62" s="1">
        <f t="shared" si="16"/>
        <v>30.259259259259142</v>
      </c>
      <c r="AI62" s="1">
        <f t="shared" si="17"/>
        <v>35.5625</v>
      </c>
      <c r="AJ62" s="1">
        <f t="shared" si="18"/>
        <v>0.85087548004946623</v>
      </c>
      <c r="AK62" s="1">
        <v>4.0662000000000003</v>
      </c>
      <c r="AL62" t="str">
        <f t="shared" si="19"/>
        <v>Null</v>
      </c>
      <c r="AQ62" t="s">
        <v>61</v>
      </c>
      <c r="AR62">
        <v>280</v>
      </c>
      <c r="AS62">
        <v>279</v>
      </c>
      <c r="AT62">
        <v>284</v>
      </c>
      <c r="AU62">
        <v>274</v>
      </c>
      <c r="AV62">
        <f>AVERAGE(AR62:AU62)</f>
        <v>279.25</v>
      </c>
      <c r="AW62">
        <f t="shared" si="0"/>
        <v>84.777777777778226</v>
      </c>
      <c r="AX62" s="1">
        <f t="shared" si="20"/>
        <v>3</v>
      </c>
      <c r="AY62" s="1">
        <f t="shared" si="21"/>
        <v>8</v>
      </c>
      <c r="AZ62" s="1">
        <f t="shared" si="22"/>
        <v>11</v>
      </c>
      <c r="BA62" s="1">
        <f t="shared" si="23"/>
        <v>28.259259259259409</v>
      </c>
      <c r="BB62" s="1">
        <f t="shared" si="24"/>
        <v>34.90625</v>
      </c>
      <c r="BC62" s="1">
        <f t="shared" si="25"/>
        <v>0.80957591432077092</v>
      </c>
      <c r="BD62" s="1">
        <v>4.0662000000000003</v>
      </c>
      <c r="BE62" t="str">
        <f t="shared" si="26"/>
        <v>Null</v>
      </c>
    </row>
    <row r="63" spans="1:57" x14ac:dyDescent="0.2">
      <c r="A63" t="b">
        <f t="shared" si="1"/>
        <v>0</v>
      </c>
      <c r="C63" t="s">
        <v>62</v>
      </c>
      <c r="D63">
        <v>295</v>
      </c>
      <c r="E63">
        <v>292</v>
      </c>
      <c r="F63">
        <v>274</v>
      </c>
      <c r="G63">
        <v>285</v>
      </c>
      <c r="H63">
        <f>AVERAGE(D63:G63)</f>
        <v>286.5</v>
      </c>
      <c r="I63">
        <f>AVERAGE(H63,AC63,AV63)</f>
        <v>281.41666666666669</v>
      </c>
      <c r="J63">
        <f>(4*(H63-I63)^2)+(4*(AC63-I63)^2)+(4*(AV63-I63)^2)</f>
        <v>221.16666666666669</v>
      </c>
      <c r="K63">
        <f t="shared" si="2"/>
        <v>364.36111111111035</v>
      </c>
      <c r="L63">
        <f t="shared" si="3"/>
        <v>734.91666666666663</v>
      </c>
      <c r="M63">
        <f t="shared" si="4"/>
        <v>956.08333333333326</v>
      </c>
      <c r="N63" s="1">
        <f t="shared" si="5"/>
        <v>3</v>
      </c>
      <c r="O63" s="1">
        <f t="shared" si="6"/>
        <v>8</v>
      </c>
      <c r="P63" s="1">
        <f t="shared" si="7"/>
        <v>11</v>
      </c>
      <c r="Q63" s="1">
        <f t="shared" si="8"/>
        <v>318.6944444444444</v>
      </c>
      <c r="R63" s="1">
        <f t="shared" si="9"/>
        <v>91.864583333333329</v>
      </c>
      <c r="S63" s="1">
        <f t="shared" si="10"/>
        <v>3.4691763994406015</v>
      </c>
      <c r="T63" s="1">
        <v>4.0662000000000003</v>
      </c>
      <c r="U63" t="str">
        <f t="shared" si="11"/>
        <v>Null</v>
      </c>
      <c r="X63" t="s">
        <v>62</v>
      </c>
      <c r="Y63">
        <v>277</v>
      </c>
      <c r="Z63">
        <v>273</v>
      </c>
      <c r="AA63">
        <v>283</v>
      </c>
      <c r="AB63">
        <v>271</v>
      </c>
      <c r="AC63">
        <f>AVERAGE(Y63:AB63)</f>
        <v>276</v>
      </c>
      <c r="AD63">
        <f t="shared" si="12"/>
        <v>201.36111111111194</v>
      </c>
      <c r="AE63" s="1">
        <f t="shared" si="13"/>
        <v>3</v>
      </c>
      <c r="AF63" s="1">
        <f t="shared" si="14"/>
        <v>8</v>
      </c>
      <c r="AG63" s="1">
        <f t="shared" si="15"/>
        <v>11</v>
      </c>
      <c r="AH63" s="1">
        <f t="shared" si="16"/>
        <v>67.120370370370651</v>
      </c>
      <c r="AI63" s="1">
        <f t="shared" si="17"/>
        <v>34.5</v>
      </c>
      <c r="AJ63" s="1">
        <f t="shared" si="18"/>
        <v>1.945517981749874</v>
      </c>
      <c r="AK63" s="1">
        <v>4.0662000000000003</v>
      </c>
      <c r="AL63" t="str">
        <f t="shared" si="19"/>
        <v>Null</v>
      </c>
      <c r="AQ63" t="s">
        <v>62</v>
      </c>
      <c r="AR63">
        <v>290</v>
      </c>
      <c r="AS63">
        <v>284</v>
      </c>
      <c r="AT63">
        <v>272</v>
      </c>
      <c r="AU63">
        <v>281</v>
      </c>
      <c r="AV63">
        <f>AVERAGE(AR63:AU63)</f>
        <v>281.75</v>
      </c>
      <c r="AW63">
        <f t="shared" si="0"/>
        <v>169.19444444444437</v>
      </c>
      <c r="AX63" s="1">
        <f t="shared" si="20"/>
        <v>3</v>
      </c>
      <c r="AY63" s="1">
        <f t="shared" si="21"/>
        <v>8</v>
      </c>
      <c r="AZ63" s="1">
        <f t="shared" si="22"/>
        <v>11</v>
      </c>
      <c r="BA63" s="1">
        <f t="shared" si="23"/>
        <v>56.398148148148124</v>
      </c>
      <c r="BB63" s="1">
        <f t="shared" si="24"/>
        <v>35.21875</v>
      </c>
      <c r="BC63" s="1">
        <f t="shared" si="25"/>
        <v>1.6013671168950665</v>
      </c>
      <c r="BD63" s="1">
        <v>4.0662000000000003</v>
      </c>
      <c r="BE63" t="str">
        <f t="shared" si="26"/>
        <v>Null</v>
      </c>
    </row>
    <row r="64" spans="1:57" x14ac:dyDescent="0.2">
      <c r="A64" t="b">
        <f t="shared" si="1"/>
        <v>0</v>
      </c>
      <c r="C64" t="s">
        <v>63</v>
      </c>
      <c r="D64">
        <v>250</v>
      </c>
      <c r="E64">
        <v>244</v>
      </c>
      <c r="F64">
        <v>252</v>
      </c>
      <c r="G64">
        <v>245</v>
      </c>
      <c r="H64">
        <f>AVERAGE(D64:G64)</f>
        <v>247.75</v>
      </c>
      <c r="I64">
        <f>AVERAGE(H64,AC64,AV64)</f>
        <v>256.25</v>
      </c>
      <c r="J64">
        <f>(4*(H64-I64)^2)+(4*(AC64-I64)^2)+(4*(AV64-I64)^2)</f>
        <v>465.5</v>
      </c>
      <c r="K64">
        <f t="shared" si="2"/>
        <v>333.75</v>
      </c>
      <c r="L64">
        <f t="shared" si="3"/>
        <v>610.25</v>
      </c>
      <c r="M64">
        <f t="shared" si="4"/>
        <v>1075.75</v>
      </c>
      <c r="N64" s="1">
        <f t="shared" si="5"/>
        <v>3</v>
      </c>
      <c r="O64" s="1">
        <f t="shared" si="6"/>
        <v>8</v>
      </c>
      <c r="P64" s="1">
        <f t="shared" si="7"/>
        <v>11</v>
      </c>
      <c r="Q64" s="1">
        <f t="shared" si="8"/>
        <v>358.58333333333331</v>
      </c>
      <c r="R64" s="1">
        <f t="shared" si="9"/>
        <v>76.28125</v>
      </c>
      <c r="S64" s="1">
        <f t="shared" si="10"/>
        <v>4.7008056807319401</v>
      </c>
      <c r="T64" s="1">
        <v>4.0662000000000003</v>
      </c>
      <c r="U64" t="str">
        <f t="shared" si="11"/>
        <v>significant</v>
      </c>
      <c r="X64" t="s">
        <v>63</v>
      </c>
      <c r="Y64">
        <v>263</v>
      </c>
      <c r="Z64">
        <v>261</v>
      </c>
      <c r="AA64">
        <v>255</v>
      </c>
      <c r="AB64">
        <v>255</v>
      </c>
      <c r="AC64">
        <f>AVERAGE(Y64:AB64)</f>
        <v>258.5</v>
      </c>
      <c r="AD64">
        <f t="shared" si="12"/>
        <v>71.25</v>
      </c>
      <c r="AE64" s="1">
        <f t="shared" si="13"/>
        <v>3</v>
      </c>
      <c r="AF64" s="1">
        <f t="shared" si="14"/>
        <v>8</v>
      </c>
      <c r="AG64" s="1">
        <f t="shared" si="15"/>
        <v>11</v>
      </c>
      <c r="AH64" s="1">
        <f t="shared" si="16"/>
        <v>23.75</v>
      </c>
      <c r="AI64" s="1">
        <f t="shared" si="17"/>
        <v>32.3125</v>
      </c>
      <c r="AJ64" s="1">
        <f t="shared" si="18"/>
        <v>0.73500967117988392</v>
      </c>
      <c r="AK64" s="1">
        <v>4.0662000000000003</v>
      </c>
      <c r="AL64" t="str">
        <f t="shared" si="19"/>
        <v>Null</v>
      </c>
      <c r="AQ64" t="s">
        <v>63</v>
      </c>
      <c r="AR64">
        <v>266</v>
      </c>
      <c r="AS64">
        <v>259</v>
      </c>
      <c r="AT64">
        <v>266</v>
      </c>
      <c r="AU64">
        <v>259</v>
      </c>
      <c r="AV64">
        <f>AVERAGE(AR64:AU64)</f>
        <v>262.5</v>
      </c>
      <c r="AW64">
        <f t="shared" si="0"/>
        <v>205.25</v>
      </c>
      <c r="AX64" s="1">
        <f t="shared" si="20"/>
        <v>3</v>
      </c>
      <c r="AY64" s="1">
        <f t="shared" si="21"/>
        <v>8</v>
      </c>
      <c r="AZ64" s="1">
        <f t="shared" si="22"/>
        <v>11</v>
      </c>
      <c r="BA64" s="1">
        <f t="shared" si="23"/>
        <v>68.416666666666671</v>
      </c>
      <c r="BB64" s="1">
        <f t="shared" si="24"/>
        <v>32.8125</v>
      </c>
      <c r="BC64" s="1">
        <f t="shared" si="25"/>
        <v>2.0850793650793653</v>
      </c>
      <c r="BD64" s="1">
        <v>4.0662000000000003</v>
      </c>
      <c r="BE64" t="str">
        <f t="shared" si="26"/>
        <v>Null</v>
      </c>
    </row>
    <row r="65" spans="1:57" x14ac:dyDescent="0.2">
      <c r="A65" t="b">
        <f t="shared" si="1"/>
        <v>0</v>
      </c>
      <c r="C65" t="s">
        <v>64</v>
      </c>
      <c r="D65">
        <v>43</v>
      </c>
      <c r="E65">
        <v>32</v>
      </c>
      <c r="F65">
        <v>26</v>
      </c>
      <c r="G65">
        <v>35</v>
      </c>
      <c r="H65">
        <f>AVERAGE(D65:G65)</f>
        <v>34</v>
      </c>
      <c r="I65">
        <f>AVERAGE(H65,AC65,AV65)</f>
        <v>35.833333333333336</v>
      </c>
      <c r="J65">
        <f>(4*(H65-I65)^2)+(4*(AC65-I65)^2)+(4*(AV65-I65)^2)</f>
        <v>38.166666666666664</v>
      </c>
      <c r="K65">
        <f t="shared" si="2"/>
        <v>163.44444444444449</v>
      </c>
      <c r="L65">
        <f t="shared" si="3"/>
        <v>743.66666666666674</v>
      </c>
      <c r="M65">
        <f t="shared" si="4"/>
        <v>781.83333333333337</v>
      </c>
      <c r="N65" s="1">
        <f t="shared" si="5"/>
        <v>3</v>
      </c>
      <c r="O65" s="1">
        <f t="shared" si="6"/>
        <v>8</v>
      </c>
      <c r="P65" s="1">
        <f t="shared" si="7"/>
        <v>11</v>
      </c>
      <c r="Q65" s="1">
        <f t="shared" si="8"/>
        <v>260.61111111111114</v>
      </c>
      <c r="R65" s="1">
        <f t="shared" si="9"/>
        <v>92.958333333333343</v>
      </c>
      <c r="S65" s="1">
        <f t="shared" si="10"/>
        <v>2.8035260720155386</v>
      </c>
      <c r="T65" s="1">
        <v>4.0662000000000003</v>
      </c>
      <c r="U65" t="str">
        <f t="shared" si="11"/>
        <v>Null</v>
      </c>
      <c r="X65" t="s">
        <v>64</v>
      </c>
      <c r="Y65">
        <v>52</v>
      </c>
      <c r="Z65">
        <v>35</v>
      </c>
      <c r="AA65">
        <v>33</v>
      </c>
      <c r="AB65">
        <v>33</v>
      </c>
      <c r="AC65">
        <f>AVERAGE(Y65:AB65)</f>
        <v>38.25</v>
      </c>
      <c r="AD65">
        <f t="shared" si="12"/>
        <v>278.11111111111103</v>
      </c>
      <c r="AE65" s="1">
        <f t="shared" si="13"/>
        <v>3</v>
      </c>
      <c r="AF65" s="1">
        <f t="shared" si="14"/>
        <v>8</v>
      </c>
      <c r="AG65" s="1">
        <f t="shared" si="15"/>
        <v>11</v>
      </c>
      <c r="AH65" s="1">
        <f t="shared" si="16"/>
        <v>92.703703703703681</v>
      </c>
      <c r="AI65" s="1">
        <f t="shared" si="17"/>
        <v>4.78125</v>
      </c>
      <c r="AJ65" s="1">
        <f t="shared" si="18"/>
        <v>19.389009924957634</v>
      </c>
      <c r="AK65" s="1">
        <v>4.0662000000000003</v>
      </c>
      <c r="AL65" t="str">
        <f t="shared" si="19"/>
        <v>significant</v>
      </c>
      <c r="AQ65" t="s">
        <v>64</v>
      </c>
      <c r="AR65">
        <v>49</v>
      </c>
      <c r="AS65">
        <v>33</v>
      </c>
      <c r="AT65">
        <v>25</v>
      </c>
      <c r="AU65">
        <v>34</v>
      </c>
      <c r="AV65">
        <f>AVERAGE(AR65:AU65)</f>
        <v>35.25</v>
      </c>
      <c r="AW65">
        <f t="shared" si="0"/>
        <v>302.11111111111114</v>
      </c>
      <c r="AX65" s="1">
        <f t="shared" si="20"/>
        <v>3</v>
      </c>
      <c r="AY65" s="1">
        <f t="shared" si="21"/>
        <v>8</v>
      </c>
      <c r="AZ65" s="1">
        <f t="shared" si="22"/>
        <v>11</v>
      </c>
      <c r="BA65" s="1">
        <f t="shared" si="23"/>
        <v>100.70370370370371</v>
      </c>
      <c r="BB65" s="1">
        <f t="shared" si="24"/>
        <v>4.40625</v>
      </c>
      <c r="BC65" s="1">
        <f t="shared" si="25"/>
        <v>22.854741266088784</v>
      </c>
      <c r="BD65" s="1">
        <v>4.0662000000000003</v>
      </c>
      <c r="BE65" t="str">
        <f t="shared" si="26"/>
        <v>significant</v>
      </c>
    </row>
    <row r="66" spans="1:57" x14ac:dyDescent="0.2">
      <c r="A66" t="b">
        <f t="shared" si="1"/>
        <v>0</v>
      </c>
      <c r="C66" t="s">
        <v>65</v>
      </c>
      <c r="D66">
        <v>35</v>
      </c>
      <c r="E66">
        <v>34</v>
      </c>
      <c r="F66">
        <v>35</v>
      </c>
      <c r="G66">
        <v>29</v>
      </c>
      <c r="H66">
        <f>AVERAGE(D66:G66)</f>
        <v>33.25</v>
      </c>
      <c r="I66">
        <f>AVERAGE(H66,AC66,AV66)</f>
        <v>31.75</v>
      </c>
      <c r="J66">
        <f>(4*(H66-I66)^2)+(4*(AC66-I66)^2)+(4*(AV66-I66)^2)</f>
        <v>26</v>
      </c>
      <c r="K66">
        <f t="shared" si="2"/>
        <v>33.75</v>
      </c>
      <c r="L66">
        <f t="shared" si="3"/>
        <v>308.25</v>
      </c>
      <c r="M66">
        <f t="shared" si="4"/>
        <v>334.25</v>
      </c>
      <c r="N66" s="1">
        <f t="shared" si="5"/>
        <v>3</v>
      </c>
      <c r="O66" s="1">
        <f t="shared" si="6"/>
        <v>8</v>
      </c>
      <c r="P66" s="1">
        <f t="shared" si="7"/>
        <v>11</v>
      </c>
      <c r="Q66" s="1">
        <f t="shared" si="8"/>
        <v>111.41666666666667</v>
      </c>
      <c r="R66" s="1">
        <f t="shared" si="9"/>
        <v>38.53125</v>
      </c>
      <c r="S66" s="1">
        <f t="shared" si="10"/>
        <v>2.8915923222492568</v>
      </c>
      <c r="T66" s="1">
        <v>4.0662000000000003</v>
      </c>
      <c r="U66" t="str">
        <f t="shared" si="11"/>
        <v>Null</v>
      </c>
      <c r="X66" t="s">
        <v>65</v>
      </c>
      <c r="Y66">
        <v>35</v>
      </c>
      <c r="Z66">
        <v>27</v>
      </c>
      <c r="AA66">
        <v>29</v>
      </c>
      <c r="AB66">
        <v>28</v>
      </c>
      <c r="AC66">
        <f>AVERAGE(Y66:AB66)</f>
        <v>29.75</v>
      </c>
      <c r="AD66">
        <f t="shared" si="12"/>
        <v>54.75</v>
      </c>
      <c r="AE66" s="1">
        <f t="shared" si="13"/>
        <v>3</v>
      </c>
      <c r="AF66" s="1">
        <f t="shared" si="14"/>
        <v>8</v>
      </c>
      <c r="AG66" s="1">
        <f t="shared" si="15"/>
        <v>11</v>
      </c>
      <c r="AH66" s="1">
        <f t="shared" si="16"/>
        <v>18.25</v>
      </c>
      <c r="AI66" s="1">
        <f t="shared" si="17"/>
        <v>3.71875</v>
      </c>
      <c r="AJ66" s="1">
        <f t="shared" si="18"/>
        <v>4.9075630252100844</v>
      </c>
      <c r="AK66" s="1">
        <v>4.0662000000000003</v>
      </c>
      <c r="AL66" t="str">
        <f t="shared" si="19"/>
        <v>significant</v>
      </c>
      <c r="AQ66" t="s">
        <v>65</v>
      </c>
      <c r="AR66">
        <v>45</v>
      </c>
      <c r="AS66">
        <v>28</v>
      </c>
      <c r="AT66">
        <v>27</v>
      </c>
      <c r="AU66">
        <v>29</v>
      </c>
      <c r="AV66">
        <f>AVERAGE(AR66:AU66)</f>
        <v>32.25</v>
      </c>
      <c r="AW66">
        <f t="shared" si="0"/>
        <v>219.75</v>
      </c>
      <c r="AX66" s="1">
        <f t="shared" si="20"/>
        <v>3</v>
      </c>
      <c r="AY66" s="1">
        <f t="shared" si="21"/>
        <v>8</v>
      </c>
      <c r="AZ66" s="1">
        <f t="shared" si="22"/>
        <v>11</v>
      </c>
      <c r="BA66" s="1">
        <f t="shared" si="23"/>
        <v>73.25</v>
      </c>
      <c r="BB66" s="1">
        <f t="shared" si="24"/>
        <v>4.03125</v>
      </c>
      <c r="BC66" s="1">
        <f t="shared" si="25"/>
        <v>18.170542635658915</v>
      </c>
      <c r="BD66" s="1">
        <v>4.0662000000000003</v>
      </c>
      <c r="BE66" t="str">
        <f t="shared" si="26"/>
        <v>significant</v>
      </c>
    </row>
    <row r="67" spans="1:57" x14ac:dyDescent="0.2">
      <c r="A67" t="b">
        <f t="shared" si="1"/>
        <v>1</v>
      </c>
      <c r="C67" t="s">
        <v>66</v>
      </c>
      <c r="D67">
        <v>66</v>
      </c>
      <c r="E67">
        <v>42</v>
      </c>
      <c r="F67">
        <v>43</v>
      </c>
      <c r="G67">
        <v>44</v>
      </c>
      <c r="H67">
        <f>AVERAGE(D67:G67)</f>
        <v>48.75</v>
      </c>
      <c r="I67">
        <f>AVERAGE(H67,AC67,AV67)</f>
        <v>93.333333333333329</v>
      </c>
      <c r="J67">
        <f>(4*(H67-I67)^2)+(4*(AC67-I67)^2)+(4*(AV67-I67)^2)</f>
        <v>20837.166666666664</v>
      </c>
      <c r="K67">
        <f t="shared" si="2"/>
        <v>8349.4444444444416</v>
      </c>
      <c r="L67">
        <f t="shared" si="3"/>
        <v>23988.666666666664</v>
      </c>
      <c r="M67">
        <f t="shared" si="4"/>
        <v>44825.833333333328</v>
      </c>
      <c r="N67" s="1">
        <f t="shared" si="5"/>
        <v>3</v>
      </c>
      <c r="O67" s="1">
        <f t="shared" si="6"/>
        <v>8</v>
      </c>
      <c r="P67" s="1">
        <f t="shared" si="7"/>
        <v>11</v>
      </c>
      <c r="Q67" s="1">
        <f t="shared" si="8"/>
        <v>14941.944444444443</v>
      </c>
      <c r="R67" s="1">
        <f t="shared" si="9"/>
        <v>2998.583333333333</v>
      </c>
      <c r="S67" s="1">
        <f t="shared" si="10"/>
        <v>4.9830012320632893</v>
      </c>
      <c r="T67" s="1">
        <v>4.0662000000000003</v>
      </c>
      <c r="U67" t="str">
        <f t="shared" si="11"/>
        <v>significant</v>
      </c>
      <c r="X67" t="s">
        <v>66</v>
      </c>
      <c r="Y67">
        <v>177</v>
      </c>
      <c r="Z67">
        <v>149</v>
      </c>
      <c r="AA67">
        <v>146</v>
      </c>
      <c r="AB67">
        <v>124</v>
      </c>
      <c r="AC67">
        <f>AVERAGE(Y67:AB67)</f>
        <v>149</v>
      </c>
      <c r="AD67">
        <f t="shared" si="12"/>
        <v>13813.111111111113</v>
      </c>
      <c r="AE67" s="1">
        <f t="shared" si="13"/>
        <v>3</v>
      </c>
      <c r="AF67" s="1">
        <f t="shared" si="14"/>
        <v>8</v>
      </c>
      <c r="AG67" s="1">
        <f t="shared" si="15"/>
        <v>11</v>
      </c>
      <c r="AH67" s="1">
        <f t="shared" si="16"/>
        <v>4604.3703703703713</v>
      </c>
      <c r="AI67" s="1">
        <f t="shared" si="17"/>
        <v>18.625</v>
      </c>
      <c r="AJ67" s="1">
        <f t="shared" si="18"/>
        <v>247.21451652995282</v>
      </c>
      <c r="AK67" s="1">
        <v>4.0662000000000003</v>
      </c>
      <c r="AL67" t="str">
        <f t="shared" si="19"/>
        <v>significant</v>
      </c>
      <c r="AQ67" t="s">
        <v>66</v>
      </c>
      <c r="AR67">
        <v>113</v>
      </c>
      <c r="AS67">
        <v>65</v>
      </c>
      <c r="AT67">
        <v>75</v>
      </c>
      <c r="AU67">
        <v>76</v>
      </c>
      <c r="AV67">
        <f>AVERAGE(AR67:AU67)</f>
        <v>82.25</v>
      </c>
      <c r="AW67">
        <f t="shared" si="0"/>
        <v>1826.1111111111106</v>
      </c>
      <c r="AX67" s="1">
        <f t="shared" si="20"/>
        <v>3</v>
      </c>
      <c r="AY67" s="1">
        <f t="shared" si="21"/>
        <v>8</v>
      </c>
      <c r="AZ67" s="1">
        <f t="shared" si="22"/>
        <v>11</v>
      </c>
      <c r="BA67" s="1">
        <f t="shared" si="23"/>
        <v>608.70370370370358</v>
      </c>
      <c r="BB67" s="1">
        <f t="shared" si="24"/>
        <v>10.28125</v>
      </c>
      <c r="BC67" s="1">
        <f t="shared" si="25"/>
        <v>59.205223460542598</v>
      </c>
      <c r="BD67" s="1">
        <v>4.0662000000000003</v>
      </c>
      <c r="BE67" t="str">
        <f t="shared" si="26"/>
        <v>significant</v>
      </c>
    </row>
    <row r="68" spans="1:57" x14ac:dyDescent="0.2">
      <c r="A68" t="b">
        <f t="shared" si="1"/>
        <v>0</v>
      </c>
      <c r="C68" t="s">
        <v>67</v>
      </c>
      <c r="D68">
        <v>277</v>
      </c>
      <c r="E68">
        <v>279</v>
      </c>
      <c r="F68">
        <v>281</v>
      </c>
      <c r="G68">
        <v>276</v>
      </c>
      <c r="H68">
        <f>AVERAGE(D68:G68)</f>
        <v>278.25</v>
      </c>
      <c r="I68">
        <f>AVERAGE(H68,AC68,AV68)</f>
        <v>277.16666666666669</v>
      </c>
      <c r="J68">
        <f>(4*(H68-I68)^2)+(4*(AC68-I68)^2)+(4*(AV68-I68)^2)</f>
        <v>8.1666666666666679</v>
      </c>
      <c r="K68">
        <f t="shared" si="2"/>
        <v>19.444444444444279</v>
      </c>
      <c r="L68">
        <f t="shared" si="3"/>
        <v>279.66666666666663</v>
      </c>
      <c r="M68">
        <f t="shared" si="4"/>
        <v>287.83333333333331</v>
      </c>
      <c r="N68" s="1">
        <f t="shared" si="5"/>
        <v>3</v>
      </c>
      <c r="O68" s="1">
        <f t="shared" si="6"/>
        <v>8</v>
      </c>
      <c r="P68" s="1">
        <f t="shared" si="7"/>
        <v>11</v>
      </c>
      <c r="Q68" s="1">
        <f t="shared" si="8"/>
        <v>95.944444444444443</v>
      </c>
      <c r="R68" s="1">
        <f t="shared" si="9"/>
        <v>34.958333333333329</v>
      </c>
      <c r="S68" s="1">
        <f t="shared" si="10"/>
        <v>2.7445371473976961</v>
      </c>
      <c r="T68" s="1">
        <v>4.0662000000000003</v>
      </c>
      <c r="U68" t="str">
        <f t="shared" si="11"/>
        <v>Null</v>
      </c>
      <c r="X68" t="s">
        <v>67</v>
      </c>
      <c r="Y68">
        <v>265</v>
      </c>
      <c r="Z68">
        <v>282</v>
      </c>
      <c r="AA68">
        <v>281</v>
      </c>
      <c r="AB68">
        <v>280</v>
      </c>
      <c r="AC68">
        <f>AVERAGE(Y68:AB68)</f>
        <v>277</v>
      </c>
      <c r="AD68">
        <f t="shared" si="12"/>
        <v>194.11111111111109</v>
      </c>
      <c r="AE68" s="1">
        <f t="shared" si="13"/>
        <v>3</v>
      </c>
      <c r="AF68" s="1">
        <f t="shared" si="14"/>
        <v>8</v>
      </c>
      <c r="AG68" s="1">
        <f t="shared" si="15"/>
        <v>11</v>
      </c>
      <c r="AH68" s="1">
        <f t="shared" si="16"/>
        <v>64.703703703703695</v>
      </c>
      <c r="AI68" s="1">
        <f t="shared" si="17"/>
        <v>34.625</v>
      </c>
      <c r="AJ68" s="1">
        <f t="shared" si="18"/>
        <v>1.8686990239336807</v>
      </c>
      <c r="AK68" s="1">
        <v>4.0662000000000003</v>
      </c>
      <c r="AL68" t="str">
        <f t="shared" si="19"/>
        <v>Null</v>
      </c>
      <c r="AQ68" t="s">
        <v>67</v>
      </c>
      <c r="AR68">
        <v>279</v>
      </c>
      <c r="AS68">
        <v>274</v>
      </c>
      <c r="AT68">
        <v>271</v>
      </c>
      <c r="AU68">
        <v>281</v>
      </c>
      <c r="AV68">
        <f>AVERAGE(AR68:AU68)</f>
        <v>276.25</v>
      </c>
      <c r="AW68">
        <f t="shared" ref="AW68:AW99" si="27">(AR68-$I68)^2+(AS68-$I68)^2+(AT68-$I68)^2+(AU68-$I68)^2</f>
        <v>66.111111111111256</v>
      </c>
      <c r="AX68" s="1">
        <f t="shared" si="20"/>
        <v>3</v>
      </c>
      <c r="AY68" s="1">
        <f t="shared" si="21"/>
        <v>8</v>
      </c>
      <c r="AZ68" s="1">
        <f t="shared" si="22"/>
        <v>11</v>
      </c>
      <c r="BA68" s="1">
        <f t="shared" si="23"/>
        <v>22.037037037037084</v>
      </c>
      <c r="BB68" s="1">
        <f t="shared" si="24"/>
        <v>34.53125</v>
      </c>
      <c r="BC68" s="1">
        <f t="shared" si="25"/>
        <v>0.6381766381766395</v>
      </c>
      <c r="BD68" s="1">
        <v>4.0662000000000003</v>
      </c>
      <c r="BE68" t="str">
        <f t="shared" si="26"/>
        <v>Null</v>
      </c>
    </row>
    <row r="69" spans="1:57" x14ac:dyDescent="0.2">
      <c r="A69" t="b">
        <f t="shared" ref="A69:A99" si="28">AND(U69="significant",AL69="significant",BE69="significant")</f>
        <v>0</v>
      </c>
      <c r="C69" t="s">
        <v>68</v>
      </c>
      <c r="D69">
        <v>250</v>
      </c>
      <c r="E69">
        <v>261</v>
      </c>
      <c r="F69">
        <v>259</v>
      </c>
      <c r="G69">
        <v>260</v>
      </c>
      <c r="H69">
        <f>AVERAGE(D69:G69)</f>
        <v>257.5</v>
      </c>
      <c r="I69">
        <f>AVERAGE(H69,AC69,AV69)</f>
        <v>258.41666666666669</v>
      </c>
      <c r="J69">
        <f>(4*(H69-I69)^2)+(4*(AC69-I69)^2)+(4*(AV69-I69)^2)</f>
        <v>305.16666666666669</v>
      </c>
      <c r="K69">
        <f t="shared" ref="K69:K99" si="29">(D69-$I69)^2+(E69-$I69)^2+(F69-$I69)^2+(G69-$I69)^2</f>
        <v>80.361111111111256</v>
      </c>
      <c r="L69">
        <f t="shared" ref="L69:L99" si="30">K69+AD69+AW69</f>
        <v>720.91666666666663</v>
      </c>
      <c r="M69">
        <f t="shared" ref="M69:M99" si="31">J69+L69</f>
        <v>1026.0833333333333</v>
      </c>
      <c r="N69" s="1">
        <f t="shared" ref="N69:N99" si="32">4-1</f>
        <v>3</v>
      </c>
      <c r="O69" s="1">
        <f t="shared" ref="O69:O99" si="33">12-4</f>
        <v>8</v>
      </c>
      <c r="P69" s="1">
        <f t="shared" ref="P69:P99" si="34">12-1</f>
        <v>11</v>
      </c>
      <c r="Q69" s="1">
        <f t="shared" ref="Q69:Q99" si="35">M69/N69</f>
        <v>342.02777777777777</v>
      </c>
      <c r="R69" s="1">
        <f t="shared" ref="R69:R99" si="36">L69/O69</f>
        <v>90.114583333333329</v>
      </c>
      <c r="S69" s="1">
        <f t="shared" ref="S69:S99" si="37">Q69/R69</f>
        <v>3.7954764381767041</v>
      </c>
      <c r="T69" s="1">
        <v>4.0662000000000003</v>
      </c>
      <c r="U69" t="str">
        <f t="shared" ref="U69:U99" si="38">IF(S69&lt;T69,"Null","significant")</f>
        <v>Null</v>
      </c>
      <c r="X69" t="s">
        <v>68</v>
      </c>
      <c r="Y69">
        <v>253</v>
      </c>
      <c r="Z69">
        <v>271</v>
      </c>
      <c r="AA69">
        <v>272</v>
      </c>
      <c r="AB69">
        <v>264</v>
      </c>
      <c r="AC69">
        <f>AVERAGE(Y69:AB69)</f>
        <v>265</v>
      </c>
      <c r="AD69">
        <f t="shared" ref="AD69:AD99" si="39">(Y69-$I69)^2+(Z69-$I69)^2+(AA69-$I69)^2+(AB69-$I69)^2</f>
        <v>403.36111111111012</v>
      </c>
      <c r="AE69" s="1">
        <f t="shared" ref="AE69:AE99" si="40">4-1</f>
        <v>3</v>
      </c>
      <c r="AF69" s="1">
        <f t="shared" ref="AF69:AF99" si="41">12-4</f>
        <v>8</v>
      </c>
      <c r="AG69" s="1">
        <f t="shared" ref="AG69:AG99" si="42">12-1</f>
        <v>11</v>
      </c>
      <c r="AH69" s="1">
        <f t="shared" ref="AH69:AH99" si="43">AD69/AE69</f>
        <v>134.45370370370338</v>
      </c>
      <c r="AI69" s="1">
        <f t="shared" ref="AI69:AI99" si="44">AC69/AF69</f>
        <v>33.125</v>
      </c>
      <c r="AJ69" s="1">
        <f t="shared" ref="AJ69:AJ99" si="45">AH69/AI69</f>
        <v>4.0589797344514231</v>
      </c>
      <c r="AK69" s="1">
        <v>4.0662000000000003</v>
      </c>
      <c r="AL69" t="str">
        <f t="shared" ref="AL69:AL99" si="46">IF(AJ69&lt;AK69,"Null","significant")</f>
        <v>Null</v>
      </c>
      <c r="AQ69" t="s">
        <v>68</v>
      </c>
      <c r="AR69">
        <v>245</v>
      </c>
      <c r="AS69">
        <v>257</v>
      </c>
      <c r="AT69">
        <v>258</v>
      </c>
      <c r="AU69">
        <v>251</v>
      </c>
      <c r="AV69">
        <f>AVERAGE(AR69:AU69)</f>
        <v>252.75</v>
      </c>
      <c r="AW69">
        <f t="shared" si="27"/>
        <v>237.19444444444525</v>
      </c>
      <c r="AX69" s="1">
        <f t="shared" ref="AX69:AX99" si="47">4-1</f>
        <v>3</v>
      </c>
      <c r="AY69" s="1">
        <f t="shared" ref="AY69:AY99" si="48">12-4</f>
        <v>8</v>
      </c>
      <c r="AZ69" s="1">
        <f t="shared" ref="AZ69:AZ99" si="49">12-1</f>
        <v>11</v>
      </c>
      <c r="BA69" s="1">
        <f t="shared" ref="BA69:BA99" si="50">AW69/AX69</f>
        <v>79.06481481481508</v>
      </c>
      <c r="BB69" s="1">
        <f t="shared" ref="BB69:BB99" si="51">AV69/AY69</f>
        <v>31.59375</v>
      </c>
      <c r="BC69" s="1">
        <f t="shared" ref="BC69:BC99" si="52">BA69/BB69</f>
        <v>2.502546067333415</v>
      </c>
      <c r="BD69" s="1">
        <v>4.0662000000000003</v>
      </c>
      <c r="BE69" t="str">
        <f t="shared" ref="BE69:BE99" si="53">IF(BC69&lt;BD69,"Null","significant")</f>
        <v>Null</v>
      </c>
    </row>
    <row r="70" spans="1:57" x14ac:dyDescent="0.2">
      <c r="A70" t="b">
        <f t="shared" si="28"/>
        <v>1</v>
      </c>
      <c r="C70" t="s">
        <v>69</v>
      </c>
      <c r="D70">
        <v>232</v>
      </c>
      <c r="E70">
        <v>228</v>
      </c>
      <c r="F70">
        <v>238</v>
      </c>
      <c r="G70">
        <v>224</v>
      </c>
      <c r="H70">
        <f>AVERAGE(D70:G70)</f>
        <v>230.5</v>
      </c>
      <c r="I70">
        <f>AVERAGE(H70,AC70,AV70)</f>
        <v>228.5</v>
      </c>
      <c r="J70">
        <f>(4*(H70-I70)^2)+(4*(AC70-I70)^2)+(4*(AV70-I70)^2)</f>
        <v>2008.5</v>
      </c>
      <c r="K70">
        <f t="shared" si="29"/>
        <v>123</v>
      </c>
      <c r="L70">
        <f t="shared" si="30"/>
        <v>2375</v>
      </c>
      <c r="M70">
        <f t="shared" si="31"/>
        <v>4383.5</v>
      </c>
      <c r="N70" s="1">
        <f t="shared" si="32"/>
        <v>3</v>
      </c>
      <c r="O70" s="1">
        <f t="shared" si="33"/>
        <v>8</v>
      </c>
      <c r="P70" s="1">
        <f t="shared" si="34"/>
        <v>11</v>
      </c>
      <c r="Q70" s="1">
        <f t="shared" si="35"/>
        <v>1461.1666666666667</v>
      </c>
      <c r="R70" s="1">
        <f t="shared" si="36"/>
        <v>296.875</v>
      </c>
      <c r="S70" s="1">
        <f t="shared" si="37"/>
        <v>4.9218245614035094</v>
      </c>
      <c r="T70" s="1">
        <v>4.0662000000000003</v>
      </c>
      <c r="U70" t="str">
        <f t="shared" si="38"/>
        <v>significant</v>
      </c>
      <c r="X70" t="s">
        <v>69</v>
      </c>
      <c r="Y70">
        <v>245</v>
      </c>
      <c r="Z70">
        <v>250</v>
      </c>
      <c r="AA70">
        <v>235</v>
      </c>
      <c r="AB70">
        <v>243</v>
      </c>
      <c r="AC70">
        <f>AVERAGE(Y70:AB70)</f>
        <v>243.25</v>
      </c>
      <c r="AD70">
        <f t="shared" si="39"/>
        <v>987</v>
      </c>
      <c r="AE70" s="1">
        <f t="shared" si="40"/>
        <v>3</v>
      </c>
      <c r="AF70" s="1">
        <f t="shared" si="41"/>
        <v>8</v>
      </c>
      <c r="AG70" s="1">
        <f t="shared" si="42"/>
        <v>11</v>
      </c>
      <c r="AH70" s="1">
        <f t="shared" si="43"/>
        <v>329</v>
      </c>
      <c r="AI70" s="1">
        <f t="shared" si="44"/>
        <v>30.40625</v>
      </c>
      <c r="AJ70" s="1">
        <f t="shared" si="45"/>
        <v>10.820143884892087</v>
      </c>
      <c r="AK70" s="1">
        <v>4.0662000000000003</v>
      </c>
      <c r="AL70" t="str">
        <f t="shared" si="46"/>
        <v>significant</v>
      </c>
      <c r="AQ70" t="s">
        <v>69</v>
      </c>
      <c r="AR70">
        <v>215</v>
      </c>
      <c r="AS70">
        <v>203</v>
      </c>
      <c r="AT70">
        <v>210</v>
      </c>
      <c r="AU70">
        <v>219</v>
      </c>
      <c r="AV70">
        <f>AVERAGE(AR70:AU70)</f>
        <v>211.75</v>
      </c>
      <c r="AW70">
        <f t="shared" si="27"/>
        <v>1265</v>
      </c>
      <c r="AX70" s="1">
        <f t="shared" si="47"/>
        <v>3</v>
      </c>
      <c r="AY70" s="1">
        <f t="shared" si="48"/>
        <v>8</v>
      </c>
      <c r="AZ70" s="1">
        <f t="shared" si="49"/>
        <v>11</v>
      </c>
      <c r="BA70" s="1">
        <f t="shared" si="50"/>
        <v>421.66666666666669</v>
      </c>
      <c r="BB70" s="1">
        <f t="shared" si="51"/>
        <v>26.46875</v>
      </c>
      <c r="BC70" s="1">
        <f t="shared" si="52"/>
        <v>15.930735930735931</v>
      </c>
      <c r="BD70" s="1">
        <v>4.0662000000000003</v>
      </c>
      <c r="BE70" t="str">
        <f t="shared" si="53"/>
        <v>significant</v>
      </c>
    </row>
    <row r="71" spans="1:57" x14ac:dyDescent="0.2">
      <c r="A71" t="b">
        <f t="shared" si="28"/>
        <v>1</v>
      </c>
      <c r="C71" t="s">
        <v>70</v>
      </c>
      <c r="D71">
        <v>282</v>
      </c>
      <c r="E71">
        <v>289</v>
      </c>
      <c r="F71">
        <v>303</v>
      </c>
      <c r="G71">
        <v>293</v>
      </c>
      <c r="H71">
        <f>AVERAGE(D71:G71)</f>
        <v>291.75</v>
      </c>
      <c r="I71">
        <f>AVERAGE(H71,AC71,AV71)</f>
        <v>215.75</v>
      </c>
      <c r="J71">
        <f>(4*(H71-I71)^2)+(4*(AC71-I71)^2)+(4*(AV71-I71)^2)</f>
        <v>140916.5</v>
      </c>
      <c r="K71">
        <f t="shared" si="29"/>
        <v>23334.75</v>
      </c>
      <c r="L71">
        <f t="shared" si="30"/>
        <v>141362.25</v>
      </c>
      <c r="M71">
        <f t="shared" si="31"/>
        <v>282278.75</v>
      </c>
      <c r="N71" s="1">
        <f t="shared" si="32"/>
        <v>3</v>
      </c>
      <c r="O71" s="1">
        <f t="shared" si="33"/>
        <v>8</v>
      </c>
      <c r="P71" s="1">
        <f t="shared" si="34"/>
        <v>11</v>
      </c>
      <c r="Q71" s="1">
        <f t="shared" si="35"/>
        <v>94092.916666666672</v>
      </c>
      <c r="R71" s="1">
        <f t="shared" si="36"/>
        <v>17670.28125</v>
      </c>
      <c r="S71" s="1">
        <f t="shared" si="37"/>
        <v>5.3249246763781235</v>
      </c>
      <c r="T71" s="1">
        <v>4.0662000000000003</v>
      </c>
      <c r="U71" t="str">
        <f t="shared" si="38"/>
        <v>significant</v>
      </c>
      <c r="X71" t="s">
        <v>70</v>
      </c>
      <c r="Y71">
        <v>290</v>
      </c>
      <c r="Z71">
        <v>296</v>
      </c>
      <c r="AA71">
        <v>292</v>
      </c>
      <c r="AB71">
        <v>294</v>
      </c>
      <c r="AC71">
        <f>AVERAGE(Y71:AB71)</f>
        <v>293</v>
      </c>
      <c r="AD71">
        <f t="shared" si="39"/>
        <v>23890.25</v>
      </c>
      <c r="AE71" s="1">
        <f t="shared" si="40"/>
        <v>3</v>
      </c>
      <c r="AF71" s="1">
        <f t="shared" si="41"/>
        <v>8</v>
      </c>
      <c r="AG71" s="1">
        <f t="shared" si="42"/>
        <v>11</v>
      </c>
      <c r="AH71" s="1">
        <f t="shared" si="43"/>
        <v>7963.416666666667</v>
      </c>
      <c r="AI71" s="1">
        <f t="shared" si="44"/>
        <v>36.625</v>
      </c>
      <c r="AJ71" s="1">
        <f t="shared" si="45"/>
        <v>217.43117178612059</v>
      </c>
      <c r="AK71" s="1">
        <v>4.0662000000000003</v>
      </c>
      <c r="AL71" t="str">
        <f t="shared" si="46"/>
        <v>significant</v>
      </c>
      <c r="AQ71" t="s">
        <v>70</v>
      </c>
      <c r="AR71">
        <v>63</v>
      </c>
      <c r="AS71">
        <v>67</v>
      </c>
      <c r="AT71">
        <v>51</v>
      </c>
      <c r="AU71">
        <v>69</v>
      </c>
      <c r="AV71">
        <f>AVERAGE(AR71:AU71)</f>
        <v>62.5</v>
      </c>
      <c r="AW71">
        <f t="shared" si="27"/>
        <v>94137.25</v>
      </c>
      <c r="AX71" s="1">
        <f t="shared" si="47"/>
        <v>3</v>
      </c>
      <c r="AY71" s="1">
        <f t="shared" si="48"/>
        <v>8</v>
      </c>
      <c r="AZ71" s="1">
        <f t="shared" si="49"/>
        <v>11</v>
      </c>
      <c r="BA71" s="1">
        <f t="shared" si="50"/>
        <v>31379.083333333332</v>
      </c>
      <c r="BB71" s="1">
        <f t="shared" si="51"/>
        <v>7.8125</v>
      </c>
      <c r="BC71" s="1">
        <f t="shared" si="52"/>
        <v>4016.5226666666667</v>
      </c>
      <c r="BD71" s="1">
        <v>4.0662000000000003</v>
      </c>
      <c r="BE71" t="str">
        <f t="shared" si="53"/>
        <v>significant</v>
      </c>
    </row>
    <row r="72" spans="1:57" x14ac:dyDescent="0.2">
      <c r="A72" t="b">
        <f t="shared" si="28"/>
        <v>1</v>
      </c>
      <c r="C72" t="s">
        <v>71</v>
      </c>
      <c r="D72">
        <v>65</v>
      </c>
      <c r="E72">
        <v>54</v>
      </c>
      <c r="F72">
        <v>41</v>
      </c>
      <c r="G72">
        <v>54</v>
      </c>
      <c r="H72">
        <f>AVERAGE(D72:G72)</f>
        <v>53.5</v>
      </c>
      <c r="I72">
        <f>AVERAGE(H72,AC72,AV72)</f>
        <v>110.83333333333333</v>
      </c>
      <c r="J72">
        <f>(4*(H72-I72)^2)+(4*(AC72-I72)^2)+(4*(AV72-I72)^2)</f>
        <v>96163.166666666672</v>
      </c>
      <c r="K72">
        <f t="shared" si="29"/>
        <v>13437.444444444442</v>
      </c>
      <c r="L72">
        <f t="shared" si="30"/>
        <v>97299.666666666686</v>
      </c>
      <c r="M72">
        <f t="shared" si="31"/>
        <v>193462.83333333337</v>
      </c>
      <c r="N72" s="1">
        <f t="shared" si="32"/>
        <v>3</v>
      </c>
      <c r="O72" s="1">
        <f t="shared" si="33"/>
        <v>8</v>
      </c>
      <c r="P72" s="1">
        <f t="shared" si="34"/>
        <v>11</v>
      </c>
      <c r="Q72" s="1">
        <f t="shared" si="35"/>
        <v>64487.611111111124</v>
      </c>
      <c r="R72" s="1">
        <f t="shared" si="36"/>
        <v>12162.458333333336</v>
      </c>
      <c r="S72" s="1">
        <f t="shared" si="37"/>
        <v>5.3021855733204521</v>
      </c>
      <c r="T72" s="1">
        <v>4.0662000000000003</v>
      </c>
      <c r="U72" t="str">
        <f t="shared" si="38"/>
        <v>significant</v>
      </c>
      <c r="X72" t="s">
        <v>71</v>
      </c>
      <c r="Y72">
        <v>65</v>
      </c>
      <c r="Z72">
        <v>35</v>
      </c>
      <c r="AA72">
        <v>31</v>
      </c>
      <c r="AB72">
        <v>36</v>
      </c>
      <c r="AC72">
        <f>AVERAGE(Y72:AB72)</f>
        <v>41.75</v>
      </c>
      <c r="AD72">
        <f t="shared" si="39"/>
        <v>19824.777777777774</v>
      </c>
      <c r="AE72" s="1">
        <f t="shared" si="40"/>
        <v>3</v>
      </c>
      <c r="AF72" s="1">
        <f t="shared" si="41"/>
        <v>8</v>
      </c>
      <c r="AG72" s="1">
        <f t="shared" si="42"/>
        <v>11</v>
      </c>
      <c r="AH72" s="1">
        <f t="shared" si="43"/>
        <v>6608.2592592592582</v>
      </c>
      <c r="AI72" s="1">
        <f t="shared" si="44"/>
        <v>5.21875</v>
      </c>
      <c r="AJ72" s="1">
        <f t="shared" si="45"/>
        <v>1266.253271235307</v>
      </c>
      <c r="AK72" s="1">
        <v>4.0662000000000003</v>
      </c>
      <c r="AL72" t="str">
        <f t="shared" si="46"/>
        <v>significant</v>
      </c>
      <c r="AQ72" t="s">
        <v>71</v>
      </c>
      <c r="AR72">
        <v>246</v>
      </c>
      <c r="AS72">
        <v>233</v>
      </c>
      <c r="AT72">
        <v>237</v>
      </c>
      <c r="AU72">
        <v>233</v>
      </c>
      <c r="AV72">
        <f>AVERAGE(AR72:AU72)</f>
        <v>237.25</v>
      </c>
      <c r="AW72">
        <f t="shared" si="27"/>
        <v>64037.44444444446</v>
      </c>
      <c r="AX72" s="1">
        <f t="shared" si="47"/>
        <v>3</v>
      </c>
      <c r="AY72" s="1">
        <f t="shared" si="48"/>
        <v>8</v>
      </c>
      <c r="AZ72" s="1">
        <f t="shared" si="49"/>
        <v>11</v>
      </c>
      <c r="BA72" s="1">
        <f t="shared" si="50"/>
        <v>21345.814814814821</v>
      </c>
      <c r="BB72" s="1">
        <f t="shared" si="51"/>
        <v>29.65625</v>
      </c>
      <c r="BC72" s="1">
        <f t="shared" si="52"/>
        <v>719.7745775280024</v>
      </c>
      <c r="BD72" s="1">
        <v>4.0662000000000003</v>
      </c>
      <c r="BE72" t="str">
        <f t="shared" si="53"/>
        <v>significant</v>
      </c>
    </row>
    <row r="73" spans="1:57" x14ac:dyDescent="0.2">
      <c r="A73" t="b">
        <f t="shared" si="28"/>
        <v>1</v>
      </c>
      <c r="C73" t="s">
        <v>72</v>
      </c>
      <c r="D73">
        <v>28</v>
      </c>
      <c r="E73">
        <v>27</v>
      </c>
      <c r="F73">
        <v>27</v>
      </c>
      <c r="G73">
        <v>30</v>
      </c>
      <c r="H73">
        <f>AVERAGE(D73:G73)</f>
        <v>28</v>
      </c>
      <c r="I73">
        <f>AVERAGE(H73,AC73,AV73)</f>
        <v>150.41666666666666</v>
      </c>
      <c r="J73">
        <f>(4*(H73-I73)^2)+(4*(AC73-I73)^2)+(4*(AV73-I73)^2)</f>
        <v>90818.166666666672</v>
      </c>
      <c r="K73">
        <f t="shared" si="29"/>
        <v>59949.361111111102</v>
      </c>
      <c r="L73">
        <f t="shared" si="30"/>
        <v>91140.916666666672</v>
      </c>
      <c r="M73">
        <f t="shared" si="31"/>
        <v>181959.08333333334</v>
      </c>
      <c r="N73" s="1">
        <f t="shared" si="32"/>
        <v>3</v>
      </c>
      <c r="O73" s="1">
        <f t="shared" si="33"/>
        <v>8</v>
      </c>
      <c r="P73" s="1">
        <f t="shared" si="34"/>
        <v>11</v>
      </c>
      <c r="Q73" s="1">
        <f t="shared" si="35"/>
        <v>60653.027777777781</v>
      </c>
      <c r="R73" s="1">
        <f t="shared" si="36"/>
        <v>11392.614583333334</v>
      </c>
      <c r="S73" s="1">
        <f t="shared" si="37"/>
        <v>5.323890081080183</v>
      </c>
      <c r="T73" s="1">
        <v>4.0662000000000003</v>
      </c>
      <c r="U73" t="str">
        <f t="shared" si="38"/>
        <v>significant</v>
      </c>
      <c r="X73" t="s">
        <v>72</v>
      </c>
      <c r="Y73">
        <v>223</v>
      </c>
      <c r="Z73">
        <v>224</v>
      </c>
      <c r="AA73">
        <v>211</v>
      </c>
      <c r="AB73">
        <v>231</v>
      </c>
      <c r="AC73">
        <f>AVERAGE(Y73:AB73)</f>
        <v>222.25</v>
      </c>
      <c r="AD73">
        <f t="shared" si="39"/>
        <v>20846.861111111117</v>
      </c>
      <c r="AE73" s="1">
        <f t="shared" si="40"/>
        <v>3</v>
      </c>
      <c r="AF73" s="1">
        <f t="shared" si="41"/>
        <v>8</v>
      </c>
      <c r="AG73" s="1">
        <f t="shared" si="42"/>
        <v>11</v>
      </c>
      <c r="AH73" s="1">
        <f t="shared" si="43"/>
        <v>6948.9537037037053</v>
      </c>
      <c r="AI73" s="1">
        <f t="shared" si="44"/>
        <v>27.78125</v>
      </c>
      <c r="AJ73" s="1">
        <f t="shared" si="45"/>
        <v>250.13106694996463</v>
      </c>
      <c r="AK73" s="1">
        <v>4.0662000000000003</v>
      </c>
      <c r="AL73" t="str">
        <f t="shared" si="46"/>
        <v>significant</v>
      </c>
      <c r="AQ73" t="s">
        <v>72</v>
      </c>
      <c r="AR73">
        <v>210</v>
      </c>
      <c r="AS73">
        <v>197</v>
      </c>
      <c r="AT73">
        <v>198</v>
      </c>
      <c r="AU73">
        <v>199</v>
      </c>
      <c r="AV73">
        <f>AVERAGE(AR73:AU73)</f>
        <v>201</v>
      </c>
      <c r="AW73">
        <f t="shared" si="27"/>
        <v>10344.694444444449</v>
      </c>
      <c r="AX73" s="1">
        <f t="shared" si="47"/>
        <v>3</v>
      </c>
      <c r="AY73" s="1">
        <f t="shared" si="48"/>
        <v>8</v>
      </c>
      <c r="AZ73" s="1">
        <f t="shared" si="49"/>
        <v>11</v>
      </c>
      <c r="BA73" s="1">
        <f t="shared" si="50"/>
        <v>3448.2314814814831</v>
      </c>
      <c r="BB73" s="1">
        <f t="shared" si="51"/>
        <v>25.125</v>
      </c>
      <c r="BC73" s="1">
        <f t="shared" si="52"/>
        <v>137.24304403906402</v>
      </c>
      <c r="BD73" s="1">
        <v>4.0662000000000003</v>
      </c>
      <c r="BE73" t="str">
        <f t="shared" si="53"/>
        <v>significant</v>
      </c>
    </row>
    <row r="74" spans="1:57" x14ac:dyDescent="0.2">
      <c r="A74" t="b">
        <f t="shared" si="28"/>
        <v>0</v>
      </c>
      <c r="C74" t="s">
        <v>73</v>
      </c>
      <c r="D74">
        <v>114</v>
      </c>
      <c r="E74">
        <v>52</v>
      </c>
      <c r="F74">
        <v>54</v>
      </c>
      <c r="G74">
        <v>57</v>
      </c>
      <c r="H74">
        <f>AVERAGE(D74:G74)</f>
        <v>69.25</v>
      </c>
      <c r="I74">
        <f>AVERAGE(H74,AC74,AV74)</f>
        <v>72.333333333333329</v>
      </c>
      <c r="J74">
        <f>(4*(H74-I74)^2)+(4*(AC74-I74)^2)+(4*(AV74-I74)^2)</f>
        <v>288.16666666666663</v>
      </c>
      <c r="K74">
        <f t="shared" si="29"/>
        <v>2720.7777777777774</v>
      </c>
      <c r="L74">
        <f t="shared" si="30"/>
        <v>9820.6666666666661</v>
      </c>
      <c r="M74">
        <f t="shared" si="31"/>
        <v>10108.833333333332</v>
      </c>
      <c r="N74" s="1">
        <f t="shared" si="32"/>
        <v>3</v>
      </c>
      <c r="O74" s="1">
        <f t="shared" si="33"/>
        <v>8</v>
      </c>
      <c r="P74" s="1">
        <f t="shared" si="34"/>
        <v>11</v>
      </c>
      <c r="Q74" s="1">
        <f t="shared" si="35"/>
        <v>3369.6111111111109</v>
      </c>
      <c r="R74" s="1">
        <f t="shared" si="36"/>
        <v>1227.5833333333333</v>
      </c>
      <c r="S74" s="1">
        <f t="shared" si="37"/>
        <v>2.7449143529518247</v>
      </c>
      <c r="T74" s="1">
        <v>4.0662000000000003</v>
      </c>
      <c r="U74" t="str">
        <f t="shared" si="38"/>
        <v>Null</v>
      </c>
      <c r="X74" t="s">
        <v>73</v>
      </c>
      <c r="Y74">
        <v>113</v>
      </c>
      <c r="Z74">
        <v>51</v>
      </c>
      <c r="AA74">
        <v>56</v>
      </c>
      <c r="AB74">
        <v>54</v>
      </c>
      <c r="AC74">
        <f>AVERAGE(Y74:AB74)</f>
        <v>68.5</v>
      </c>
      <c r="AD74">
        <f t="shared" si="39"/>
        <v>2711.7777777777778</v>
      </c>
      <c r="AE74" s="1">
        <f t="shared" si="40"/>
        <v>3</v>
      </c>
      <c r="AF74" s="1">
        <f t="shared" si="41"/>
        <v>8</v>
      </c>
      <c r="AG74" s="1">
        <f t="shared" si="42"/>
        <v>11</v>
      </c>
      <c r="AH74" s="1">
        <f t="shared" si="43"/>
        <v>903.92592592592598</v>
      </c>
      <c r="AI74" s="1">
        <f t="shared" si="44"/>
        <v>8.5625</v>
      </c>
      <c r="AJ74" s="1">
        <f t="shared" si="45"/>
        <v>105.56799134901325</v>
      </c>
      <c r="AK74" s="1">
        <v>4.0662000000000003</v>
      </c>
      <c r="AL74" t="str">
        <f t="shared" si="46"/>
        <v>significant</v>
      </c>
      <c r="AQ74" t="s">
        <v>73</v>
      </c>
      <c r="AR74">
        <v>135</v>
      </c>
      <c r="AS74">
        <v>65</v>
      </c>
      <c r="AT74">
        <v>55</v>
      </c>
      <c r="AU74">
        <v>62</v>
      </c>
      <c r="AV74">
        <f>AVERAGE(AR74:AU74)</f>
        <v>79.25</v>
      </c>
      <c r="AW74">
        <f t="shared" si="27"/>
        <v>4388.1111111111113</v>
      </c>
      <c r="AX74" s="1">
        <f t="shared" si="47"/>
        <v>3</v>
      </c>
      <c r="AY74" s="1">
        <f t="shared" si="48"/>
        <v>8</v>
      </c>
      <c r="AZ74" s="1">
        <f t="shared" si="49"/>
        <v>11</v>
      </c>
      <c r="BA74" s="1">
        <f t="shared" si="50"/>
        <v>1462.7037037037037</v>
      </c>
      <c r="BB74" s="1">
        <f t="shared" si="51"/>
        <v>9.90625</v>
      </c>
      <c r="BC74" s="1">
        <f t="shared" si="52"/>
        <v>147.6546325505316</v>
      </c>
      <c r="BD74" s="1">
        <v>4.0662000000000003</v>
      </c>
      <c r="BE74" t="str">
        <f t="shared" si="53"/>
        <v>significant</v>
      </c>
    </row>
    <row r="75" spans="1:57" x14ac:dyDescent="0.2">
      <c r="A75" t="b">
        <f t="shared" si="28"/>
        <v>0</v>
      </c>
      <c r="C75" t="s">
        <v>74</v>
      </c>
      <c r="D75">
        <v>284</v>
      </c>
      <c r="E75">
        <v>281</v>
      </c>
      <c r="F75">
        <v>280</v>
      </c>
      <c r="G75">
        <v>283</v>
      </c>
      <c r="H75">
        <f>AVERAGE(D75:G75)</f>
        <v>282</v>
      </c>
      <c r="I75">
        <f>AVERAGE(H75,AC75,AV75)</f>
        <v>284.58333333333331</v>
      </c>
      <c r="J75">
        <f>(4*(H75-I75)^2)+(4*(AC75-I75)^2)+(4*(AV75-I75)^2)</f>
        <v>46.166666666666664</v>
      </c>
      <c r="K75">
        <f t="shared" si="29"/>
        <v>36.694444444444059</v>
      </c>
      <c r="L75">
        <f t="shared" si="30"/>
        <v>90.916666666666686</v>
      </c>
      <c r="M75">
        <f t="shared" si="31"/>
        <v>137.08333333333334</v>
      </c>
      <c r="N75" s="1">
        <f t="shared" si="32"/>
        <v>3</v>
      </c>
      <c r="O75" s="1">
        <f t="shared" si="33"/>
        <v>8</v>
      </c>
      <c r="P75" s="1">
        <f t="shared" si="34"/>
        <v>11</v>
      </c>
      <c r="Q75" s="1">
        <f t="shared" si="35"/>
        <v>45.69444444444445</v>
      </c>
      <c r="R75" s="1">
        <f t="shared" si="36"/>
        <v>11.364583333333336</v>
      </c>
      <c r="S75" s="1">
        <f t="shared" si="37"/>
        <v>4.0207760464405737</v>
      </c>
      <c r="T75" s="1">
        <v>4.0662000000000003</v>
      </c>
      <c r="U75" t="str">
        <f t="shared" si="38"/>
        <v>Null</v>
      </c>
      <c r="X75" t="s">
        <v>74</v>
      </c>
      <c r="Y75">
        <v>289</v>
      </c>
      <c r="Z75">
        <v>287</v>
      </c>
      <c r="AA75">
        <v>285</v>
      </c>
      <c r="AB75">
        <v>286</v>
      </c>
      <c r="AC75">
        <f>AVERAGE(Y75:AB75)</f>
        <v>286.75</v>
      </c>
      <c r="AD75">
        <f t="shared" si="39"/>
        <v>27.527777777778113</v>
      </c>
      <c r="AE75" s="1">
        <f t="shared" si="40"/>
        <v>3</v>
      </c>
      <c r="AF75" s="1">
        <f t="shared" si="41"/>
        <v>8</v>
      </c>
      <c r="AG75" s="1">
        <f t="shared" si="42"/>
        <v>11</v>
      </c>
      <c r="AH75" s="1">
        <f t="shared" si="43"/>
        <v>9.1759259259260375</v>
      </c>
      <c r="AI75" s="1">
        <f t="shared" si="44"/>
        <v>35.84375</v>
      </c>
      <c r="AJ75" s="1">
        <f t="shared" si="45"/>
        <v>0.25599793341729138</v>
      </c>
      <c r="AK75" s="1">
        <v>4.0662000000000003</v>
      </c>
      <c r="AL75" t="str">
        <f t="shared" si="46"/>
        <v>Null</v>
      </c>
      <c r="AQ75" t="s">
        <v>74</v>
      </c>
      <c r="AR75">
        <v>285</v>
      </c>
      <c r="AS75">
        <v>282</v>
      </c>
      <c r="AT75">
        <v>289</v>
      </c>
      <c r="AU75">
        <v>284</v>
      </c>
      <c r="AV75">
        <f>AVERAGE(AR75:AU75)</f>
        <v>285</v>
      </c>
      <c r="AW75">
        <f t="shared" si="27"/>
        <v>26.69444444444451</v>
      </c>
      <c r="AX75" s="1">
        <f t="shared" si="47"/>
        <v>3</v>
      </c>
      <c r="AY75" s="1">
        <f t="shared" si="48"/>
        <v>8</v>
      </c>
      <c r="AZ75" s="1">
        <f t="shared" si="49"/>
        <v>11</v>
      </c>
      <c r="BA75" s="1">
        <f t="shared" si="50"/>
        <v>8.8981481481481701</v>
      </c>
      <c r="BB75" s="1">
        <f t="shared" si="51"/>
        <v>35.625</v>
      </c>
      <c r="BC75" s="1">
        <f t="shared" si="52"/>
        <v>0.24977257959714161</v>
      </c>
      <c r="BD75" s="1">
        <v>4.0662000000000003</v>
      </c>
      <c r="BE75" t="str">
        <f t="shared" si="53"/>
        <v>Null</v>
      </c>
    </row>
    <row r="76" spans="1:57" x14ac:dyDescent="0.2">
      <c r="A76" t="b">
        <f t="shared" si="28"/>
        <v>0</v>
      </c>
      <c r="C76" t="s">
        <v>75</v>
      </c>
      <c r="D76">
        <v>274</v>
      </c>
      <c r="E76">
        <v>238</v>
      </c>
      <c r="F76">
        <v>251</v>
      </c>
      <c r="G76">
        <v>243</v>
      </c>
      <c r="H76">
        <f>AVERAGE(D76:G76)</f>
        <v>251.5</v>
      </c>
      <c r="I76">
        <f>AVERAGE(H76,AC76,AV76)</f>
        <v>245.41666666666666</v>
      </c>
      <c r="J76">
        <f>(4*(H76-I76)^2)+(4*(AC76-I76)^2)+(4*(AV76-I76)^2)</f>
        <v>300.16666666666663</v>
      </c>
      <c r="K76">
        <f t="shared" si="29"/>
        <v>909.02777777777828</v>
      </c>
      <c r="L76">
        <f t="shared" si="30"/>
        <v>3666.9166666666665</v>
      </c>
      <c r="M76">
        <f t="shared" si="31"/>
        <v>3967.083333333333</v>
      </c>
      <c r="N76" s="1">
        <f t="shared" si="32"/>
        <v>3</v>
      </c>
      <c r="O76" s="1">
        <f t="shared" si="33"/>
        <v>8</v>
      </c>
      <c r="P76" s="1">
        <f t="shared" si="34"/>
        <v>11</v>
      </c>
      <c r="Q76" s="1">
        <f t="shared" si="35"/>
        <v>1322.3611111111111</v>
      </c>
      <c r="R76" s="1">
        <f t="shared" si="36"/>
        <v>458.36458333333331</v>
      </c>
      <c r="S76" s="1">
        <f t="shared" si="37"/>
        <v>2.8849548136869458</v>
      </c>
      <c r="T76" s="1">
        <v>4.0662000000000003</v>
      </c>
      <c r="U76" t="str">
        <f t="shared" si="38"/>
        <v>Null</v>
      </c>
      <c r="X76" t="s">
        <v>75</v>
      </c>
      <c r="Y76">
        <v>275</v>
      </c>
      <c r="Z76">
        <v>228</v>
      </c>
      <c r="AA76">
        <v>223</v>
      </c>
      <c r="AB76">
        <v>231</v>
      </c>
      <c r="AC76">
        <f>AVERAGE(Y76:AB76)</f>
        <v>239.25</v>
      </c>
      <c r="AD76">
        <f t="shared" si="39"/>
        <v>1888.8611111111106</v>
      </c>
      <c r="AE76" s="1">
        <f t="shared" si="40"/>
        <v>3</v>
      </c>
      <c r="AF76" s="1">
        <f t="shared" si="41"/>
        <v>8</v>
      </c>
      <c r="AG76" s="1">
        <f t="shared" si="42"/>
        <v>11</v>
      </c>
      <c r="AH76" s="1">
        <f t="shared" si="43"/>
        <v>629.62037037037021</v>
      </c>
      <c r="AI76" s="1">
        <f t="shared" si="44"/>
        <v>29.90625</v>
      </c>
      <c r="AJ76" s="1">
        <f t="shared" si="45"/>
        <v>21.053136731297645</v>
      </c>
      <c r="AK76" s="1">
        <v>4.0662000000000003</v>
      </c>
      <c r="AL76" t="str">
        <f t="shared" si="46"/>
        <v>significant</v>
      </c>
      <c r="AQ76" t="s">
        <v>75</v>
      </c>
      <c r="AR76">
        <v>268</v>
      </c>
      <c r="AS76">
        <v>230</v>
      </c>
      <c r="AT76">
        <v>249</v>
      </c>
      <c r="AU76">
        <v>235</v>
      </c>
      <c r="AV76">
        <f>AVERAGE(AR76:AU76)</f>
        <v>245.5</v>
      </c>
      <c r="AW76">
        <f t="shared" si="27"/>
        <v>869.02777777777771</v>
      </c>
      <c r="AX76" s="1">
        <f t="shared" si="47"/>
        <v>3</v>
      </c>
      <c r="AY76" s="1">
        <f t="shared" si="48"/>
        <v>8</v>
      </c>
      <c r="AZ76" s="1">
        <f t="shared" si="49"/>
        <v>11</v>
      </c>
      <c r="BA76" s="1">
        <f t="shared" si="50"/>
        <v>289.67592592592592</v>
      </c>
      <c r="BB76" s="1">
        <f t="shared" si="51"/>
        <v>30.6875</v>
      </c>
      <c r="BC76" s="1">
        <f t="shared" si="52"/>
        <v>9.4395413743682575</v>
      </c>
      <c r="BD76" s="1">
        <v>4.0662000000000003</v>
      </c>
      <c r="BE76" t="str">
        <f t="shared" si="53"/>
        <v>significant</v>
      </c>
    </row>
    <row r="77" spans="1:57" x14ac:dyDescent="0.2">
      <c r="A77" t="b">
        <f t="shared" si="28"/>
        <v>0</v>
      </c>
      <c r="C77" t="s">
        <v>76</v>
      </c>
      <c r="D77">
        <v>94</v>
      </c>
      <c r="E77">
        <v>46</v>
      </c>
      <c r="F77">
        <v>46</v>
      </c>
      <c r="G77">
        <v>51</v>
      </c>
      <c r="H77">
        <f>AVERAGE(D77:G77)</f>
        <v>59.25</v>
      </c>
      <c r="I77">
        <f>AVERAGE(H77,AC77,AV77)</f>
        <v>57.75</v>
      </c>
      <c r="J77">
        <f>(4*(H77-I77)^2)+(4*(AC77-I77)^2)+(4*(AV77-I77)^2)</f>
        <v>98</v>
      </c>
      <c r="K77">
        <f t="shared" si="29"/>
        <v>1635.75</v>
      </c>
      <c r="L77">
        <f t="shared" si="30"/>
        <v>4646.25</v>
      </c>
      <c r="M77">
        <f t="shared" si="31"/>
        <v>4744.25</v>
      </c>
      <c r="N77" s="1">
        <f t="shared" si="32"/>
        <v>3</v>
      </c>
      <c r="O77" s="1">
        <f t="shared" si="33"/>
        <v>8</v>
      </c>
      <c r="P77" s="1">
        <f t="shared" si="34"/>
        <v>11</v>
      </c>
      <c r="Q77" s="1">
        <f t="shared" si="35"/>
        <v>1581.4166666666667</v>
      </c>
      <c r="R77" s="1">
        <f t="shared" si="36"/>
        <v>580.78125</v>
      </c>
      <c r="S77" s="1">
        <f t="shared" si="37"/>
        <v>2.7229127432517264</v>
      </c>
      <c r="T77" s="1">
        <v>4.0662000000000003</v>
      </c>
      <c r="U77" t="str">
        <f t="shared" si="38"/>
        <v>Null</v>
      </c>
      <c r="X77" t="s">
        <v>76</v>
      </c>
      <c r="Y77">
        <v>96</v>
      </c>
      <c r="Z77">
        <v>49</v>
      </c>
      <c r="AA77">
        <v>53</v>
      </c>
      <c r="AB77">
        <v>43</v>
      </c>
      <c r="AC77">
        <f>AVERAGE(Y77:AB77)</f>
        <v>60.25</v>
      </c>
      <c r="AD77">
        <f t="shared" si="39"/>
        <v>1779.75</v>
      </c>
      <c r="AE77" s="1">
        <f t="shared" si="40"/>
        <v>3</v>
      </c>
      <c r="AF77" s="1">
        <f t="shared" si="41"/>
        <v>8</v>
      </c>
      <c r="AG77" s="1">
        <f t="shared" si="42"/>
        <v>11</v>
      </c>
      <c r="AH77" s="1">
        <f t="shared" si="43"/>
        <v>593.25</v>
      </c>
      <c r="AI77" s="1">
        <f t="shared" si="44"/>
        <v>7.53125</v>
      </c>
      <c r="AJ77" s="1">
        <f t="shared" si="45"/>
        <v>78.77178423236515</v>
      </c>
      <c r="AK77" s="1">
        <v>4.0662000000000003</v>
      </c>
      <c r="AL77" t="str">
        <f t="shared" si="46"/>
        <v>significant</v>
      </c>
      <c r="AQ77" t="s">
        <v>76</v>
      </c>
      <c r="AR77">
        <v>83</v>
      </c>
      <c r="AS77">
        <v>45</v>
      </c>
      <c r="AT77">
        <v>40</v>
      </c>
      <c r="AU77">
        <v>47</v>
      </c>
      <c r="AV77">
        <f>AVERAGE(AR77:AU77)</f>
        <v>53.75</v>
      </c>
      <c r="AW77">
        <f t="shared" si="27"/>
        <v>1230.75</v>
      </c>
      <c r="AX77" s="1">
        <f t="shared" si="47"/>
        <v>3</v>
      </c>
      <c r="AY77" s="1">
        <f t="shared" si="48"/>
        <v>8</v>
      </c>
      <c r="AZ77" s="1">
        <f t="shared" si="49"/>
        <v>11</v>
      </c>
      <c r="BA77" s="1">
        <f t="shared" si="50"/>
        <v>410.25</v>
      </c>
      <c r="BB77" s="1">
        <f t="shared" si="51"/>
        <v>6.71875</v>
      </c>
      <c r="BC77" s="1">
        <f t="shared" si="52"/>
        <v>61.060465116279069</v>
      </c>
      <c r="BD77" s="1">
        <v>4.0662000000000003</v>
      </c>
      <c r="BE77" t="str">
        <f t="shared" si="53"/>
        <v>significant</v>
      </c>
    </row>
    <row r="78" spans="1:57" x14ac:dyDescent="0.2">
      <c r="A78" t="b">
        <f t="shared" si="28"/>
        <v>0</v>
      </c>
      <c r="C78" t="s">
        <v>77</v>
      </c>
      <c r="D78">
        <v>266</v>
      </c>
      <c r="E78">
        <v>259</v>
      </c>
      <c r="F78">
        <v>261</v>
      </c>
      <c r="G78">
        <v>263</v>
      </c>
      <c r="H78">
        <f>AVERAGE(D78:G78)</f>
        <v>262.25</v>
      </c>
      <c r="I78">
        <f>AVERAGE(H78,AC78,AV78)</f>
        <v>264.41666666666669</v>
      </c>
      <c r="J78">
        <f>(4*(H78-I78)^2)+(4*(AC78-I78)^2)+(4*(AV78-I78)^2)</f>
        <v>40.666666666666664</v>
      </c>
      <c r="K78">
        <f t="shared" si="29"/>
        <v>45.527777777778113</v>
      </c>
      <c r="L78">
        <f t="shared" si="30"/>
        <v>376.91666666666674</v>
      </c>
      <c r="M78">
        <f t="shared" si="31"/>
        <v>417.58333333333343</v>
      </c>
      <c r="N78" s="1">
        <f t="shared" si="32"/>
        <v>3</v>
      </c>
      <c r="O78" s="1">
        <f t="shared" si="33"/>
        <v>8</v>
      </c>
      <c r="P78" s="1">
        <f t="shared" si="34"/>
        <v>11</v>
      </c>
      <c r="Q78" s="1">
        <f t="shared" si="35"/>
        <v>139.19444444444449</v>
      </c>
      <c r="R78" s="1">
        <f t="shared" si="36"/>
        <v>47.114583333333343</v>
      </c>
      <c r="S78" s="1">
        <f t="shared" si="37"/>
        <v>2.9543813103397452</v>
      </c>
      <c r="T78" s="1">
        <v>4.0662000000000003</v>
      </c>
      <c r="U78" t="str">
        <f t="shared" si="38"/>
        <v>Null</v>
      </c>
      <c r="X78" t="s">
        <v>77</v>
      </c>
      <c r="Y78">
        <v>262</v>
      </c>
      <c r="Z78">
        <v>267</v>
      </c>
      <c r="AA78">
        <v>262</v>
      </c>
      <c r="AB78">
        <v>266</v>
      </c>
      <c r="AC78">
        <f>AVERAGE(Y78:AB78)</f>
        <v>264.25</v>
      </c>
      <c r="AD78">
        <f t="shared" si="39"/>
        <v>20.861111111111136</v>
      </c>
      <c r="AE78" s="1">
        <f t="shared" si="40"/>
        <v>3</v>
      </c>
      <c r="AF78" s="1">
        <f t="shared" si="41"/>
        <v>8</v>
      </c>
      <c r="AG78" s="1">
        <f t="shared" si="42"/>
        <v>11</v>
      </c>
      <c r="AH78" s="1">
        <f t="shared" si="43"/>
        <v>6.9537037037037122</v>
      </c>
      <c r="AI78" s="1">
        <f t="shared" si="44"/>
        <v>33.03125</v>
      </c>
      <c r="AJ78" s="1">
        <f t="shared" si="45"/>
        <v>0.21051893899576044</v>
      </c>
      <c r="AK78" s="1">
        <v>4.0662000000000003</v>
      </c>
      <c r="AL78" t="str">
        <f t="shared" si="46"/>
        <v>Null</v>
      </c>
      <c r="AQ78" t="s">
        <v>77</v>
      </c>
      <c r="AR78">
        <v>281</v>
      </c>
      <c r="AS78">
        <v>262</v>
      </c>
      <c r="AT78">
        <v>265</v>
      </c>
      <c r="AU78">
        <v>259</v>
      </c>
      <c r="AV78">
        <f>AVERAGE(AR78:AU78)</f>
        <v>266.75</v>
      </c>
      <c r="AW78">
        <f t="shared" si="27"/>
        <v>310.52777777777749</v>
      </c>
      <c r="AX78" s="1">
        <f t="shared" si="47"/>
        <v>3</v>
      </c>
      <c r="AY78" s="1">
        <f t="shared" si="48"/>
        <v>8</v>
      </c>
      <c r="AZ78" s="1">
        <f t="shared" si="49"/>
        <v>11</v>
      </c>
      <c r="BA78" s="1">
        <f t="shared" si="50"/>
        <v>103.50925925925917</v>
      </c>
      <c r="BB78" s="1">
        <f t="shared" si="51"/>
        <v>33.34375</v>
      </c>
      <c r="BC78" s="1">
        <f t="shared" si="52"/>
        <v>3.1043076816272666</v>
      </c>
      <c r="BD78" s="1">
        <v>4.0662000000000003</v>
      </c>
      <c r="BE78" t="str">
        <f t="shared" si="53"/>
        <v>Null</v>
      </c>
    </row>
    <row r="79" spans="1:57" x14ac:dyDescent="0.2">
      <c r="A79" t="b">
        <f t="shared" si="28"/>
        <v>1</v>
      </c>
      <c r="C79" t="s">
        <v>78</v>
      </c>
      <c r="D79">
        <v>249</v>
      </c>
      <c r="E79">
        <v>77</v>
      </c>
      <c r="F79">
        <v>64</v>
      </c>
      <c r="G79">
        <v>71</v>
      </c>
      <c r="H79">
        <f>AVERAGE(D79:G79)</f>
        <v>115.25</v>
      </c>
      <c r="I79">
        <f>AVERAGE(H79,AC79,AV79)</f>
        <v>153.25</v>
      </c>
      <c r="J79">
        <f>(4*(H79-I79)^2)+(4*(AC79-I79)^2)+(4*(AV79-I79)^2)</f>
        <v>42724.5</v>
      </c>
      <c r="K79">
        <f t="shared" si="29"/>
        <v>29712.75</v>
      </c>
      <c r="L79">
        <f t="shared" si="30"/>
        <v>69948.25</v>
      </c>
      <c r="M79">
        <f t="shared" si="31"/>
        <v>112672.75</v>
      </c>
      <c r="N79" s="1">
        <f t="shared" si="32"/>
        <v>3</v>
      </c>
      <c r="O79" s="1">
        <f t="shared" si="33"/>
        <v>8</v>
      </c>
      <c r="P79" s="1">
        <f t="shared" si="34"/>
        <v>11</v>
      </c>
      <c r="Q79" s="1">
        <f t="shared" si="35"/>
        <v>37557.583333333336</v>
      </c>
      <c r="R79" s="1">
        <f t="shared" si="36"/>
        <v>8743.53125</v>
      </c>
      <c r="S79" s="1">
        <f t="shared" si="37"/>
        <v>4.2954708183073445</v>
      </c>
      <c r="T79" s="1">
        <v>4.0662000000000003</v>
      </c>
      <c r="U79" t="str">
        <f t="shared" si="38"/>
        <v>significant</v>
      </c>
      <c r="X79" t="s">
        <v>78</v>
      </c>
      <c r="Y79">
        <v>247</v>
      </c>
      <c r="Z79">
        <v>230</v>
      </c>
      <c r="AA79">
        <v>246</v>
      </c>
      <c r="AB79">
        <v>227</v>
      </c>
      <c r="AC79">
        <f>AVERAGE(Y79:AB79)</f>
        <v>237.5</v>
      </c>
      <c r="AD79">
        <f t="shared" si="39"/>
        <v>28721.25</v>
      </c>
      <c r="AE79" s="1">
        <f t="shared" si="40"/>
        <v>3</v>
      </c>
      <c r="AF79" s="1">
        <f t="shared" si="41"/>
        <v>8</v>
      </c>
      <c r="AG79" s="1">
        <f t="shared" si="42"/>
        <v>11</v>
      </c>
      <c r="AH79" s="1">
        <f t="shared" si="43"/>
        <v>9573.75</v>
      </c>
      <c r="AI79" s="1">
        <f t="shared" si="44"/>
        <v>29.6875</v>
      </c>
      <c r="AJ79" s="1">
        <f t="shared" si="45"/>
        <v>322.48421052631579</v>
      </c>
      <c r="AK79" s="1">
        <v>4.0662000000000003</v>
      </c>
      <c r="AL79" t="str">
        <f t="shared" si="46"/>
        <v>significant</v>
      </c>
      <c r="AQ79" t="s">
        <v>78</v>
      </c>
      <c r="AR79">
        <v>152</v>
      </c>
      <c r="AS79">
        <v>97</v>
      </c>
      <c r="AT79">
        <v>79</v>
      </c>
      <c r="AU79">
        <v>100</v>
      </c>
      <c r="AV79">
        <f>AVERAGE(AR79:AU79)</f>
        <v>107</v>
      </c>
      <c r="AW79">
        <f t="shared" si="27"/>
        <v>11514.25</v>
      </c>
      <c r="AX79" s="1">
        <f t="shared" si="47"/>
        <v>3</v>
      </c>
      <c r="AY79" s="1">
        <f t="shared" si="48"/>
        <v>8</v>
      </c>
      <c r="AZ79" s="1">
        <f t="shared" si="49"/>
        <v>11</v>
      </c>
      <c r="BA79" s="1">
        <f t="shared" si="50"/>
        <v>3838.0833333333335</v>
      </c>
      <c r="BB79" s="1">
        <f t="shared" si="51"/>
        <v>13.375</v>
      </c>
      <c r="BC79" s="1">
        <f t="shared" si="52"/>
        <v>286.95950155763239</v>
      </c>
      <c r="BD79" s="1">
        <v>4.0662000000000003</v>
      </c>
      <c r="BE79" t="str">
        <f t="shared" si="53"/>
        <v>significant</v>
      </c>
    </row>
    <row r="80" spans="1:57" x14ac:dyDescent="0.2">
      <c r="A80" t="b">
        <f t="shared" si="28"/>
        <v>0</v>
      </c>
      <c r="C80" t="s">
        <v>79</v>
      </c>
      <c r="D80">
        <v>251</v>
      </c>
      <c r="E80">
        <v>231</v>
      </c>
      <c r="F80">
        <v>234</v>
      </c>
      <c r="G80">
        <v>233</v>
      </c>
      <c r="H80">
        <f>AVERAGE(D80:G80)</f>
        <v>237.25</v>
      </c>
      <c r="I80">
        <f>AVERAGE(H80,AC80,AV80)</f>
        <v>228</v>
      </c>
      <c r="J80">
        <f>(4*(H80-I80)^2)+(4*(AC80-I80)^2)+(4*(AV80-I80)^2)</f>
        <v>891.5</v>
      </c>
      <c r="K80">
        <f t="shared" si="29"/>
        <v>599</v>
      </c>
      <c r="L80">
        <f t="shared" si="30"/>
        <v>1762</v>
      </c>
      <c r="M80">
        <f t="shared" si="31"/>
        <v>2653.5</v>
      </c>
      <c r="N80" s="1">
        <f t="shared" si="32"/>
        <v>3</v>
      </c>
      <c r="O80" s="1">
        <f t="shared" si="33"/>
        <v>8</v>
      </c>
      <c r="P80" s="1">
        <f t="shared" si="34"/>
        <v>11</v>
      </c>
      <c r="Q80" s="1">
        <f t="shared" si="35"/>
        <v>884.5</v>
      </c>
      <c r="R80" s="1">
        <f t="shared" si="36"/>
        <v>220.25</v>
      </c>
      <c r="S80" s="1">
        <f t="shared" si="37"/>
        <v>4.01589103291714</v>
      </c>
      <c r="T80" s="1">
        <v>4.0662000000000003</v>
      </c>
      <c r="U80" t="str">
        <f t="shared" si="38"/>
        <v>Null</v>
      </c>
      <c r="X80" t="s">
        <v>79</v>
      </c>
      <c r="Y80">
        <v>225</v>
      </c>
      <c r="Z80">
        <v>218</v>
      </c>
      <c r="AA80">
        <v>216</v>
      </c>
      <c r="AB80">
        <v>207</v>
      </c>
      <c r="AC80">
        <f>AVERAGE(Y80:AB80)</f>
        <v>216.5</v>
      </c>
      <c r="AD80">
        <f t="shared" si="39"/>
        <v>694</v>
      </c>
      <c r="AE80" s="1">
        <f t="shared" si="40"/>
        <v>3</v>
      </c>
      <c r="AF80" s="1">
        <f t="shared" si="41"/>
        <v>8</v>
      </c>
      <c r="AG80" s="1">
        <f t="shared" si="42"/>
        <v>11</v>
      </c>
      <c r="AH80" s="1">
        <f t="shared" si="43"/>
        <v>231.33333333333334</v>
      </c>
      <c r="AI80" s="1">
        <f t="shared" si="44"/>
        <v>27.0625</v>
      </c>
      <c r="AJ80" s="1">
        <f t="shared" si="45"/>
        <v>8.5481139337952268</v>
      </c>
      <c r="AK80" s="1">
        <v>4.0662000000000003</v>
      </c>
      <c r="AL80" t="str">
        <f t="shared" si="46"/>
        <v>significant</v>
      </c>
      <c r="AQ80" t="s">
        <v>79</v>
      </c>
      <c r="AR80">
        <v>248</v>
      </c>
      <c r="AS80">
        <v>226</v>
      </c>
      <c r="AT80">
        <v>220</v>
      </c>
      <c r="AU80">
        <v>227</v>
      </c>
      <c r="AV80">
        <f>AVERAGE(AR80:AU80)</f>
        <v>230.25</v>
      </c>
      <c r="AW80">
        <f t="shared" si="27"/>
        <v>469</v>
      </c>
      <c r="AX80" s="1">
        <f t="shared" si="47"/>
        <v>3</v>
      </c>
      <c r="AY80" s="1">
        <f t="shared" si="48"/>
        <v>8</v>
      </c>
      <c r="AZ80" s="1">
        <f t="shared" si="49"/>
        <v>11</v>
      </c>
      <c r="BA80" s="1">
        <f t="shared" si="50"/>
        <v>156.33333333333334</v>
      </c>
      <c r="BB80" s="1">
        <f t="shared" si="51"/>
        <v>28.78125</v>
      </c>
      <c r="BC80" s="1">
        <f t="shared" si="52"/>
        <v>5.4317770539268917</v>
      </c>
      <c r="BD80" s="1">
        <v>4.0662000000000003</v>
      </c>
      <c r="BE80" t="str">
        <f t="shared" si="53"/>
        <v>significant</v>
      </c>
    </row>
    <row r="81" spans="1:57" x14ac:dyDescent="0.2">
      <c r="A81" t="b">
        <f t="shared" si="28"/>
        <v>0</v>
      </c>
      <c r="C81" t="s">
        <v>80</v>
      </c>
      <c r="D81">
        <v>258</v>
      </c>
      <c r="E81">
        <v>260</v>
      </c>
      <c r="F81">
        <v>263</v>
      </c>
      <c r="G81">
        <v>260</v>
      </c>
      <c r="H81">
        <f>AVERAGE(D81:G81)</f>
        <v>260.25</v>
      </c>
      <c r="I81">
        <f>AVERAGE(H81,AC81,AV81)</f>
        <v>243.91666666666666</v>
      </c>
      <c r="J81">
        <f>(4*(H81-I81)^2)+(4*(AC81-I81)^2)+(4*(AV81-I81)^2)</f>
        <v>1913.166666666667</v>
      </c>
      <c r="K81">
        <f t="shared" si="29"/>
        <v>1079.8611111111122</v>
      </c>
      <c r="L81">
        <f t="shared" si="30"/>
        <v>1978.9166666666665</v>
      </c>
      <c r="M81">
        <f t="shared" si="31"/>
        <v>3892.0833333333335</v>
      </c>
      <c r="N81" s="1">
        <f t="shared" si="32"/>
        <v>3</v>
      </c>
      <c r="O81" s="1">
        <f t="shared" si="33"/>
        <v>8</v>
      </c>
      <c r="P81" s="1">
        <f t="shared" si="34"/>
        <v>11</v>
      </c>
      <c r="Q81" s="1">
        <f t="shared" si="35"/>
        <v>1297.3611111111111</v>
      </c>
      <c r="R81" s="1">
        <f t="shared" si="36"/>
        <v>247.36458333333331</v>
      </c>
      <c r="S81" s="1">
        <f t="shared" si="37"/>
        <v>5.2447326679861321</v>
      </c>
      <c r="T81" s="1">
        <v>4.0662000000000003</v>
      </c>
      <c r="U81" t="str">
        <f t="shared" si="38"/>
        <v>significant</v>
      </c>
      <c r="X81" t="s">
        <v>80</v>
      </c>
      <c r="Y81">
        <v>234</v>
      </c>
      <c r="Z81">
        <v>232</v>
      </c>
      <c r="AA81">
        <v>226</v>
      </c>
      <c r="AB81">
        <v>226</v>
      </c>
      <c r="AC81">
        <f>AVERAGE(Y81:AB81)</f>
        <v>229.5</v>
      </c>
      <c r="AD81">
        <f t="shared" si="39"/>
        <v>882.36111111111006</v>
      </c>
      <c r="AE81" s="1">
        <f t="shared" si="40"/>
        <v>3</v>
      </c>
      <c r="AF81" s="1">
        <f t="shared" si="41"/>
        <v>8</v>
      </c>
      <c r="AG81" s="1">
        <f t="shared" si="42"/>
        <v>11</v>
      </c>
      <c r="AH81" s="1">
        <f t="shared" si="43"/>
        <v>294.12037037037004</v>
      </c>
      <c r="AI81" s="1">
        <f t="shared" si="44"/>
        <v>28.6875</v>
      </c>
      <c r="AJ81" s="1">
        <f t="shared" si="45"/>
        <v>10.252561930121832</v>
      </c>
      <c r="AK81" s="1">
        <v>4.0662000000000003</v>
      </c>
      <c r="AL81" t="str">
        <f t="shared" si="46"/>
        <v>significant</v>
      </c>
      <c r="AQ81" t="s">
        <v>80</v>
      </c>
      <c r="AR81">
        <v>241</v>
      </c>
      <c r="AS81">
        <v>242</v>
      </c>
      <c r="AT81">
        <v>243</v>
      </c>
      <c r="AU81">
        <v>242</v>
      </c>
      <c r="AV81">
        <f>AVERAGE(AR81:AU81)</f>
        <v>242</v>
      </c>
      <c r="AW81">
        <f t="shared" si="27"/>
        <v>16.694444444444301</v>
      </c>
      <c r="AX81" s="1">
        <f t="shared" si="47"/>
        <v>3</v>
      </c>
      <c r="AY81" s="1">
        <f t="shared" si="48"/>
        <v>8</v>
      </c>
      <c r="AZ81" s="1">
        <f t="shared" si="49"/>
        <v>11</v>
      </c>
      <c r="BA81" s="1">
        <f t="shared" si="50"/>
        <v>5.5648148148147669</v>
      </c>
      <c r="BB81" s="1">
        <f t="shared" si="51"/>
        <v>30.25</v>
      </c>
      <c r="BC81" s="1">
        <f t="shared" si="52"/>
        <v>0.1839608203244551</v>
      </c>
      <c r="BD81" s="1">
        <v>4.0662000000000003</v>
      </c>
      <c r="BE81" t="str">
        <f t="shared" si="53"/>
        <v>Null</v>
      </c>
    </row>
    <row r="82" spans="1:57" x14ac:dyDescent="0.2">
      <c r="A82" t="b">
        <f t="shared" si="28"/>
        <v>0</v>
      </c>
      <c r="C82" t="s">
        <v>81</v>
      </c>
      <c r="D82">
        <v>116</v>
      </c>
      <c r="E82">
        <v>61</v>
      </c>
      <c r="F82">
        <v>59</v>
      </c>
      <c r="G82">
        <v>73</v>
      </c>
      <c r="H82">
        <f>AVERAGE(D82:G82)</f>
        <v>77.25</v>
      </c>
      <c r="I82">
        <f>AVERAGE(H82,AC82,AV82)</f>
        <v>73.75</v>
      </c>
      <c r="J82">
        <f>(4*(H82-I82)^2)+(4*(AC82-I82)^2)+(4*(AV82-I82)^2)</f>
        <v>98</v>
      </c>
      <c r="K82">
        <f t="shared" si="29"/>
        <v>2165.75</v>
      </c>
      <c r="L82">
        <f t="shared" si="30"/>
        <v>5218.25</v>
      </c>
      <c r="M82">
        <f t="shared" si="31"/>
        <v>5316.25</v>
      </c>
      <c r="N82" s="1">
        <f t="shared" si="32"/>
        <v>3</v>
      </c>
      <c r="O82" s="1">
        <f t="shared" si="33"/>
        <v>8</v>
      </c>
      <c r="P82" s="1">
        <f t="shared" si="34"/>
        <v>11</v>
      </c>
      <c r="Q82" s="1">
        <f t="shared" si="35"/>
        <v>1772.0833333333333</v>
      </c>
      <c r="R82" s="1">
        <f t="shared" si="36"/>
        <v>652.28125</v>
      </c>
      <c r="S82" s="1">
        <f t="shared" si="37"/>
        <v>2.7167473131158273</v>
      </c>
      <c r="T82" s="1">
        <v>4.0662000000000003</v>
      </c>
      <c r="U82" t="str">
        <f t="shared" si="38"/>
        <v>Null</v>
      </c>
      <c r="X82" t="s">
        <v>81</v>
      </c>
      <c r="Y82">
        <v>104</v>
      </c>
      <c r="Z82">
        <v>56</v>
      </c>
      <c r="AA82">
        <v>53</v>
      </c>
      <c r="AB82">
        <v>68</v>
      </c>
      <c r="AC82">
        <f>AVERAGE(Y82:AB82)</f>
        <v>70.25</v>
      </c>
      <c r="AD82">
        <f t="shared" si="39"/>
        <v>1693.75</v>
      </c>
      <c r="AE82" s="1">
        <f t="shared" si="40"/>
        <v>3</v>
      </c>
      <c r="AF82" s="1">
        <f t="shared" si="41"/>
        <v>8</v>
      </c>
      <c r="AG82" s="1">
        <f t="shared" si="42"/>
        <v>11</v>
      </c>
      <c r="AH82" s="1">
        <f t="shared" si="43"/>
        <v>564.58333333333337</v>
      </c>
      <c r="AI82" s="1">
        <f t="shared" si="44"/>
        <v>8.78125</v>
      </c>
      <c r="AJ82" s="1">
        <f t="shared" si="45"/>
        <v>64.294187425860031</v>
      </c>
      <c r="AK82" s="1">
        <v>4.0662000000000003</v>
      </c>
      <c r="AL82" t="str">
        <f t="shared" si="46"/>
        <v>significant</v>
      </c>
      <c r="AQ82" t="s">
        <v>81</v>
      </c>
      <c r="AR82">
        <v>104</v>
      </c>
      <c r="AS82">
        <v>61</v>
      </c>
      <c r="AT82">
        <v>57</v>
      </c>
      <c r="AU82">
        <v>73</v>
      </c>
      <c r="AV82">
        <f>AVERAGE(AR82:AU82)</f>
        <v>73.75</v>
      </c>
      <c r="AW82">
        <f t="shared" si="27"/>
        <v>1358.75</v>
      </c>
      <c r="AX82" s="1">
        <f t="shared" si="47"/>
        <v>3</v>
      </c>
      <c r="AY82" s="1">
        <f t="shared" si="48"/>
        <v>8</v>
      </c>
      <c r="AZ82" s="1">
        <f t="shared" si="49"/>
        <v>11</v>
      </c>
      <c r="BA82" s="1">
        <f t="shared" si="50"/>
        <v>452.91666666666669</v>
      </c>
      <c r="BB82" s="1">
        <f t="shared" si="51"/>
        <v>9.21875</v>
      </c>
      <c r="BC82" s="1">
        <f t="shared" si="52"/>
        <v>49.129943502824858</v>
      </c>
      <c r="BD82" s="1">
        <v>4.0662000000000003</v>
      </c>
      <c r="BE82" t="str">
        <f t="shared" si="53"/>
        <v>significant</v>
      </c>
    </row>
    <row r="83" spans="1:57" x14ac:dyDescent="0.2">
      <c r="A83" t="b">
        <f t="shared" si="28"/>
        <v>0</v>
      </c>
      <c r="C83" t="s">
        <v>82</v>
      </c>
      <c r="D83">
        <v>229</v>
      </c>
      <c r="E83">
        <v>179</v>
      </c>
      <c r="F83">
        <v>174</v>
      </c>
      <c r="G83">
        <v>183</v>
      </c>
      <c r="H83">
        <f>AVERAGE(D83:G83)</f>
        <v>191.25</v>
      </c>
      <c r="I83">
        <f>AVERAGE(H83,AC83,AV83)</f>
        <v>184.91666666666666</v>
      </c>
      <c r="J83">
        <f>(4*(H83-I83)^2)+(4*(AC83-I83)^2)+(4*(AV83-I83)^2)</f>
        <v>1981.1666666666665</v>
      </c>
      <c r="K83">
        <f t="shared" si="29"/>
        <v>2101.1944444444448</v>
      </c>
      <c r="L83">
        <f t="shared" si="30"/>
        <v>8040.9166666666661</v>
      </c>
      <c r="M83">
        <f t="shared" si="31"/>
        <v>10022.083333333332</v>
      </c>
      <c r="N83" s="1">
        <f t="shared" si="32"/>
        <v>3</v>
      </c>
      <c r="O83" s="1">
        <f t="shared" si="33"/>
        <v>8</v>
      </c>
      <c r="P83" s="1">
        <f t="shared" si="34"/>
        <v>11</v>
      </c>
      <c r="Q83" s="1">
        <f t="shared" si="35"/>
        <v>3340.6944444444439</v>
      </c>
      <c r="R83" s="1">
        <f t="shared" si="36"/>
        <v>1005.1145833333333</v>
      </c>
      <c r="S83" s="1">
        <f t="shared" si="37"/>
        <v>3.3236951287339402</v>
      </c>
      <c r="T83" s="1">
        <v>4.0662000000000003</v>
      </c>
      <c r="U83" t="str">
        <f t="shared" si="38"/>
        <v>Null</v>
      </c>
      <c r="X83" t="s">
        <v>82</v>
      </c>
      <c r="Y83">
        <v>212</v>
      </c>
      <c r="Z83">
        <v>160</v>
      </c>
      <c r="AA83">
        <v>152</v>
      </c>
      <c r="AB83">
        <v>144</v>
      </c>
      <c r="AC83">
        <f>AVERAGE(Y83:AB83)</f>
        <v>167</v>
      </c>
      <c r="AD83">
        <f t="shared" si="39"/>
        <v>4112.0277777777765</v>
      </c>
      <c r="AE83" s="1">
        <f t="shared" si="40"/>
        <v>3</v>
      </c>
      <c r="AF83" s="1">
        <f t="shared" si="41"/>
        <v>8</v>
      </c>
      <c r="AG83" s="1">
        <f t="shared" si="42"/>
        <v>11</v>
      </c>
      <c r="AH83" s="1">
        <f t="shared" si="43"/>
        <v>1370.6759259259254</v>
      </c>
      <c r="AI83" s="1">
        <f t="shared" si="44"/>
        <v>20.875</v>
      </c>
      <c r="AJ83" s="1">
        <f t="shared" si="45"/>
        <v>65.661122200044332</v>
      </c>
      <c r="AK83" s="1">
        <v>4.0662000000000003</v>
      </c>
      <c r="AL83" t="str">
        <f t="shared" si="46"/>
        <v>significant</v>
      </c>
      <c r="AQ83" t="s">
        <v>82</v>
      </c>
      <c r="AR83">
        <v>226</v>
      </c>
      <c r="AS83">
        <v>182</v>
      </c>
      <c r="AT83">
        <v>182</v>
      </c>
      <c r="AU83">
        <v>196</v>
      </c>
      <c r="AV83">
        <f>AVERAGE(AR83:AU83)</f>
        <v>196.5</v>
      </c>
      <c r="AW83">
        <f t="shared" si="27"/>
        <v>1827.6944444444453</v>
      </c>
      <c r="AX83" s="1">
        <f t="shared" si="47"/>
        <v>3</v>
      </c>
      <c r="AY83" s="1">
        <f t="shared" si="48"/>
        <v>8</v>
      </c>
      <c r="AZ83" s="1">
        <f t="shared" si="49"/>
        <v>11</v>
      </c>
      <c r="BA83" s="1">
        <f t="shared" si="50"/>
        <v>609.23148148148175</v>
      </c>
      <c r="BB83" s="1">
        <f t="shared" si="51"/>
        <v>24.5625</v>
      </c>
      <c r="BC83" s="1">
        <f t="shared" si="52"/>
        <v>24.803317312223175</v>
      </c>
      <c r="BD83" s="1">
        <v>4.0662000000000003</v>
      </c>
      <c r="BE83" t="str">
        <f t="shared" si="53"/>
        <v>significant</v>
      </c>
    </row>
    <row r="84" spans="1:57" x14ac:dyDescent="0.2">
      <c r="A84" t="b">
        <f t="shared" si="28"/>
        <v>0</v>
      </c>
      <c r="C84" t="s">
        <v>83</v>
      </c>
      <c r="D84">
        <v>236</v>
      </c>
      <c r="E84">
        <v>96</v>
      </c>
      <c r="F84">
        <v>77</v>
      </c>
      <c r="G84">
        <v>102</v>
      </c>
      <c r="H84">
        <f>AVERAGE(D84:G84)</f>
        <v>127.75</v>
      </c>
      <c r="I84">
        <f>AVERAGE(H84,AC84,AV84)</f>
        <v>123.66666666666667</v>
      </c>
      <c r="J84">
        <f>(4*(H84-I84)^2)+(4*(AC84-I84)^2)+(4*(AV84-I84)^2)</f>
        <v>155.16666666666666</v>
      </c>
      <c r="K84">
        <f t="shared" si="29"/>
        <v>16031.444444444445</v>
      </c>
      <c r="L84">
        <f t="shared" si="30"/>
        <v>38802.666666666664</v>
      </c>
      <c r="M84">
        <f t="shared" si="31"/>
        <v>38957.833333333328</v>
      </c>
      <c r="N84" s="1">
        <f t="shared" si="32"/>
        <v>3</v>
      </c>
      <c r="O84" s="1">
        <f t="shared" si="33"/>
        <v>8</v>
      </c>
      <c r="P84" s="1">
        <f t="shared" si="34"/>
        <v>11</v>
      </c>
      <c r="Q84" s="1">
        <f t="shared" si="35"/>
        <v>12985.944444444443</v>
      </c>
      <c r="R84" s="1">
        <f t="shared" si="36"/>
        <v>4850.333333333333</v>
      </c>
      <c r="S84" s="1">
        <f t="shared" si="37"/>
        <v>2.6773303094861749</v>
      </c>
      <c r="T84" s="1">
        <v>4.0662000000000003</v>
      </c>
      <c r="U84" t="str">
        <f t="shared" si="38"/>
        <v>Null</v>
      </c>
      <c r="X84" t="s">
        <v>83</v>
      </c>
      <c r="Y84">
        <v>221</v>
      </c>
      <c r="Z84">
        <v>87</v>
      </c>
      <c r="AA84">
        <v>113</v>
      </c>
      <c r="AB84">
        <v>76</v>
      </c>
      <c r="AC84">
        <f>AVERAGE(Y84:AB84)</f>
        <v>124.25</v>
      </c>
      <c r="AD84">
        <f t="shared" si="39"/>
        <v>13204.111111111111</v>
      </c>
      <c r="AE84" s="1">
        <f t="shared" si="40"/>
        <v>3</v>
      </c>
      <c r="AF84" s="1">
        <f t="shared" si="41"/>
        <v>8</v>
      </c>
      <c r="AG84" s="1">
        <f t="shared" si="42"/>
        <v>11</v>
      </c>
      <c r="AH84" s="1">
        <f t="shared" si="43"/>
        <v>4401.3703703703704</v>
      </c>
      <c r="AI84" s="1">
        <f t="shared" si="44"/>
        <v>15.53125</v>
      </c>
      <c r="AJ84" s="1">
        <f t="shared" si="45"/>
        <v>283.38803189507416</v>
      </c>
      <c r="AK84" s="1">
        <v>4.0662000000000003</v>
      </c>
      <c r="AL84" t="str">
        <f t="shared" si="46"/>
        <v>significant</v>
      </c>
      <c r="AQ84" t="s">
        <v>83</v>
      </c>
      <c r="AR84">
        <v>203</v>
      </c>
      <c r="AS84">
        <v>91</v>
      </c>
      <c r="AT84">
        <v>85</v>
      </c>
      <c r="AU84">
        <v>97</v>
      </c>
      <c r="AV84">
        <f>AVERAGE(AR84:AU84)</f>
        <v>119</v>
      </c>
      <c r="AW84">
        <f t="shared" si="27"/>
        <v>9567.1111111111113</v>
      </c>
      <c r="AX84" s="1">
        <f t="shared" si="47"/>
        <v>3</v>
      </c>
      <c r="AY84" s="1">
        <f t="shared" si="48"/>
        <v>8</v>
      </c>
      <c r="AZ84" s="1">
        <f t="shared" si="49"/>
        <v>11</v>
      </c>
      <c r="BA84" s="1">
        <f t="shared" si="50"/>
        <v>3189.037037037037</v>
      </c>
      <c r="BB84" s="1">
        <f t="shared" si="51"/>
        <v>14.875</v>
      </c>
      <c r="BC84" s="1">
        <f t="shared" si="52"/>
        <v>214.38904450669156</v>
      </c>
      <c r="BD84" s="1">
        <v>4.0662000000000003</v>
      </c>
      <c r="BE84" t="str">
        <f t="shared" si="53"/>
        <v>significant</v>
      </c>
    </row>
    <row r="85" spans="1:57" x14ac:dyDescent="0.2">
      <c r="A85" t="b">
        <f t="shared" si="28"/>
        <v>0</v>
      </c>
      <c r="C85" t="s">
        <v>84</v>
      </c>
      <c r="D85">
        <v>279</v>
      </c>
      <c r="E85">
        <v>257</v>
      </c>
      <c r="F85">
        <v>256</v>
      </c>
      <c r="G85">
        <v>261</v>
      </c>
      <c r="H85">
        <f>AVERAGE(D85:G85)</f>
        <v>263.25</v>
      </c>
      <c r="I85">
        <f>AVERAGE(H85,AC85,AV85)</f>
        <v>254.41666666666666</v>
      </c>
      <c r="J85">
        <f>(4*(H85-I85)^2)+(4*(AC85-I85)^2)+(4*(AV85-I85)^2)</f>
        <v>918.16666666666674</v>
      </c>
      <c r="K85">
        <f t="shared" si="29"/>
        <v>656.86111111111188</v>
      </c>
      <c r="L85">
        <f t="shared" si="30"/>
        <v>2816.9166666666665</v>
      </c>
      <c r="M85">
        <f t="shared" si="31"/>
        <v>3735.083333333333</v>
      </c>
      <c r="N85" s="1">
        <f t="shared" si="32"/>
        <v>3</v>
      </c>
      <c r="O85" s="1">
        <f t="shared" si="33"/>
        <v>8</v>
      </c>
      <c r="P85" s="1">
        <f t="shared" si="34"/>
        <v>11</v>
      </c>
      <c r="Q85" s="1">
        <f t="shared" si="35"/>
        <v>1245.0277777777776</v>
      </c>
      <c r="R85" s="1">
        <f t="shared" si="36"/>
        <v>352.11458333333331</v>
      </c>
      <c r="S85" s="1">
        <f t="shared" si="37"/>
        <v>3.535859736315317</v>
      </c>
      <c r="T85" s="1">
        <v>4.0662000000000003</v>
      </c>
      <c r="U85" t="str">
        <f t="shared" si="38"/>
        <v>Null</v>
      </c>
      <c r="X85" t="s">
        <v>84</v>
      </c>
      <c r="Y85">
        <v>269</v>
      </c>
      <c r="Z85">
        <v>244</v>
      </c>
      <c r="AA85">
        <v>227</v>
      </c>
      <c r="AB85">
        <v>230</v>
      </c>
      <c r="AC85">
        <f>AVERAGE(Y85:AB85)</f>
        <v>242.5</v>
      </c>
      <c r="AD85">
        <f t="shared" si="39"/>
        <v>1669.0277777777769</v>
      </c>
      <c r="AE85" s="1">
        <f t="shared" si="40"/>
        <v>3</v>
      </c>
      <c r="AF85" s="1">
        <f t="shared" si="41"/>
        <v>8</v>
      </c>
      <c r="AG85" s="1">
        <f t="shared" si="42"/>
        <v>11</v>
      </c>
      <c r="AH85" s="1">
        <f t="shared" si="43"/>
        <v>556.34259259259227</v>
      </c>
      <c r="AI85" s="1">
        <f t="shared" si="44"/>
        <v>30.3125</v>
      </c>
      <c r="AJ85" s="1">
        <f t="shared" si="45"/>
        <v>18.353570064910262</v>
      </c>
      <c r="AK85" s="1">
        <v>4.0662000000000003</v>
      </c>
      <c r="AL85" t="str">
        <f t="shared" si="46"/>
        <v>significant</v>
      </c>
      <c r="AQ85" t="s">
        <v>84</v>
      </c>
      <c r="AR85">
        <v>275</v>
      </c>
      <c r="AS85">
        <v>248</v>
      </c>
      <c r="AT85">
        <v>257</v>
      </c>
      <c r="AU85">
        <v>250</v>
      </c>
      <c r="AV85">
        <f>AVERAGE(AR85:AU85)</f>
        <v>257.5</v>
      </c>
      <c r="AW85">
        <f t="shared" si="27"/>
        <v>491.02777777777794</v>
      </c>
      <c r="AX85" s="1">
        <f t="shared" si="47"/>
        <v>3</v>
      </c>
      <c r="AY85" s="1">
        <f t="shared" si="48"/>
        <v>8</v>
      </c>
      <c r="AZ85" s="1">
        <f t="shared" si="49"/>
        <v>11</v>
      </c>
      <c r="BA85" s="1">
        <f t="shared" si="50"/>
        <v>163.67592592592598</v>
      </c>
      <c r="BB85" s="1">
        <f t="shared" si="51"/>
        <v>32.1875</v>
      </c>
      <c r="BC85" s="1">
        <f t="shared" si="52"/>
        <v>5.0850773103200302</v>
      </c>
      <c r="BD85" s="1">
        <v>4.0662000000000003</v>
      </c>
      <c r="BE85" t="str">
        <f t="shared" si="53"/>
        <v>significant</v>
      </c>
    </row>
    <row r="86" spans="1:57" x14ac:dyDescent="0.2">
      <c r="A86" t="b">
        <f t="shared" si="28"/>
        <v>0</v>
      </c>
      <c r="C86" t="s">
        <v>85</v>
      </c>
      <c r="D86">
        <v>95</v>
      </c>
      <c r="E86">
        <v>41</v>
      </c>
      <c r="F86">
        <v>37</v>
      </c>
      <c r="G86">
        <v>41</v>
      </c>
      <c r="H86">
        <f>AVERAGE(D86:G86)</f>
        <v>53.5</v>
      </c>
      <c r="I86">
        <f>AVERAGE(H86,AC86,AV86)</f>
        <v>46.5</v>
      </c>
      <c r="J86">
        <f>(4*(H86-I86)^2)+(4*(AC86-I86)^2)+(4*(AV86-I86)^2)</f>
        <v>354.5</v>
      </c>
      <c r="K86">
        <f t="shared" si="29"/>
        <v>2503</v>
      </c>
      <c r="L86">
        <f t="shared" si="30"/>
        <v>3369</v>
      </c>
      <c r="M86">
        <f t="shared" si="31"/>
        <v>3723.5</v>
      </c>
      <c r="N86" s="1">
        <f t="shared" si="32"/>
        <v>3</v>
      </c>
      <c r="O86" s="1">
        <f t="shared" si="33"/>
        <v>8</v>
      </c>
      <c r="P86" s="1">
        <f t="shared" si="34"/>
        <v>11</v>
      </c>
      <c r="Q86" s="1">
        <f t="shared" si="35"/>
        <v>1241.1666666666667</v>
      </c>
      <c r="R86" s="1">
        <f t="shared" si="36"/>
        <v>421.125</v>
      </c>
      <c r="S86" s="1">
        <f t="shared" si="37"/>
        <v>2.9472642722865343</v>
      </c>
      <c r="T86" s="1">
        <v>4.0662000000000003</v>
      </c>
      <c r="U86" t="str">
        <f t="shared" si="38"/>
        <v>Null</v>
      </c>
      <c r="X86" t="s">
        <v>85</v>
      </c>
      <c r="Y86">
        <v>66</v>
      </c>
      <c r="Z86">
        <v>36</v>
      </c>
      <c r="AA86">
        <v>44</v>
      </c>
      <c r="AB86">
        <v>37</v>
      </c>
      <c r="AC86">
        <f>AVERAGE(Y86:AB86)</f>
        <v>45.75</v>
      </c>
      <c r="AD86">
        <f t="shared" si="39"/>
        <v>587</v>
      </c>
      <c r="AE86" s="1">
        <f t="shared" si="40"/>
        <v>3</v>
      </c>
      <c r="AF86" s="1">
        <f t="shared" si="41"/>
        <v>8</v>
      </c>
      <c r="AG86" s="1">
        <f t="shared" si="42"/>
        <v>11</v>
      </c>
      <c r="AH86" s="1">
        <f t="shared" si="43"/>
        <v>195.66666666666666</v>
      </c>
      <c r="AI86" s="1">
        <f t="shared" si="44"/>
        <v>5.71875</v>
      </c>
      <c r="AJ86" s="1">
        <f t="shared" si="45"/>
        <v>34.214936247723131</v>
      </c>
      <c r="AK86" s="1">
        <v>4.0662000000000003</v>
      </c>
      <c r="AL86" t="str">
        <f t="shared" si="46"/>
        <v>significant</v>
      </c>
      <c r="AQ86" t="s">
        <v>85</v>
      </c>
      <c r="AR86">
        <v>49</v>
      </c>
      <c r="AS86">
        <v>36</v>
      </c>
      <c r="AT86">
        <v>35</v>
      </c>
      <c r="AU86">
        <v>41</v>
      </c>
      <c r="AV86">
        <f>AVERAGE(AR86:AU86)</f>
        <v>40.25</v>
      </c>
      <c r="AW86">
        <f t="shared" si="27"/>
        <v>279</v>
      </c>
      <c r="AX86" s="1">
        <f t="shared" si="47"/>
        <v>3</v>
      </c>
      <c r="AY86" s="1">
        <f t="shared" si="48"/>
        <v>8</v>
      </c>
      <c r="AZ86" s="1">
        <f t="shared" si="49"/>
        <v>11</v>
      </c>
      <c r="BA86" s="1">
        <f t="shared" si="50"/>
        <v>93</v>
      </c>
      <c r="BB86" s="1">
        <f t="shared" si="51"/>
        <v>5.03125</v>
      </c>
      <c r="BC86" s="1">
        <f t="shared" si="52"/>
        <v>18.48447204968944</v>
      </c>
      <c r="BD86" s="1">
        <v>4.0662000000000003</v>
      </c>
      <c r="BE86" t="str">
        <f t="shared" si="53"/>
        <v>significant</v>
      </c>
    </row>
    <row r="87" spans="1:57" x14ac:dyDescent="0.2">
      <c r="A87" t="b">
        <f t="shared" si="28"/>
        <v>0</v>
      </c>
      <c r="C87" t="s">
        <v>86</v>
      </c>
      <c r="D87">
        <v>292</v>
      </c>
      <c r="E87">
        <v>279</v>
      </c>
      <c r="F87">
        <v>283</v>
      </c>
      <c r="G87">
        <v>279</v>
      </c>
      <c r="H87">
        <f>AVERAGE(D87:G87)</f>
        <v>283.25</v>
      </c>
      <c r="I87">
        <f>AVERAGE(H87,AC87,AV87)</f>
        <v>283.91666666666669</v>
      </c>
      <c r="J87">
        <f>(4*(H87-I87)^2)+(4*(AC87-I87)^2)+(4*(AV87-I87)^2)</f>
        <v>580.66666666666674</v>
      </c>
      <c r="K87">
        <f t="shared" si="29"/>
        <v>114.52777777777789</v>
      </c>
      <c r="L87">
        <f t="shared" si="30"/>
        <v>944.91666666666663</v>
      </c>
      <c r="M87">
        <f t="shared" si="31"/>
        <v>1525.5833333333335</v>
      </c>
      <c r="N87" s="1">
        <f t="shared" si="32"/>
        <v>3</v>
      </c>
      <c r="O87" s="1">
        <f t="shared" si="33"/>
        <v>8</v>
      </c>
      <c r="P87" s="1">
        <f t="shared" si="34"/>
        <v>11</v>
      </c>
      <c r="Q87" s="1">
        <f t="shared" si="35"/>
        <v>508.52777777777783</v>
      </c>
      <c r="R87" s="1">
        <f t="shared" si="36"/>
        <v>118.11458333333333</v>
      </c>
      <c r="S87" s="1">
        <f t="shared" si="37"/>
        <v>4.3053767234030049</v>
      </c>
      <c r="T87" s="1">
        <v>4.0662000000000003</v>
      </c>
      <c r="U87" t="str">
        <f t="shared" si="38"/>
        <v>significant</v>
      </c>
      <c r="X87" t="s">
        <v>86</v>
      </c>
      <c r="Y87">
        <v>298</v>
      </c>
      <c r="Z87">
        <v>291</v>
      </c>
      <c r="AA87">
        <v>289</v>
      </c>
      <c r="AB87">
        <v>293</v>
      </c>
      <c r="AC87">
        <f>AVERAGE(Y87:AB87)</f>
        <v>292.75</v>
      </c>
      <c r="AD87">
        <f t="shared" si="39"/>
        <v>356.86111111110978</v>
      </c>
      <c r="AE87" s="1">
        <f t="shared" si="40"/>
        <v>3</v>
      </c>
      <c r="AF87" s="1">
        <f t="shared" si="41"/>
        <v>8</v>
      </c>
      <c r="AG87" s="1">
        <f t="shared" si="42"/>
        <v>11</v>
      </c>
      <c r="AH87" s="1">
        <f t="shared" si="43"/>
        <v>118.95370370370325</v>
      </c>
      <c r="AI87" s="1">
        <f t="shared" si="44"/>
        <v>36.59375</v>
      </c>
      <c r="AJ87" s="1">
        <f t="shared" si="45"/>
        <v>3.2506562925008575</v>
      </c>
      <c r="AK87" s="1">
        <v>4.0662000000000003</v>
      </c>
      <c r="AL87" t="str">
        <f t="shared" si="46"/>
        <v>Null</v>
      </c>
      <c r="AQ87" t="s">
        <v>86</v>
      </c>
      <c r="AR87">
        <v>287</v>
      </c>
      <c r="AS87">
        <v>270</v>
      </c>
      <c r="AT87">
        <v>277</v>
      </c>
      <c r="AU87">
        <v>269</v>
      </c>
      <c r="AV87">
        <f>AVERAGE(AR87:AU87)</f>
        <v>275.75</v>
      </c>
      <c r="AW87">
        <f t="shared" si="27"/>
        <v>473.52777777777897</v>
      </c>
      <c r="AX87" s="1">
        <f t="shared" si="47"/>
        <v>3</v>
      </c>
      <c r="AY87" s="1">
        <f t="shared" si="48"/>
        <v>8</v>
      </c>
      <c r="AZ87" s="1">
        <f t="shared" si="49"/>
        <v>11</v>
      </c>
      <c r="BA87" s="1">
        <f t="shared" si="50"/>
        <v>157.84259259259298</v>
      </c>
      <c r="BB87" s="1">
        <f t="shared" si="51"/>
        <v>34.46875</v>
      </c>
      <c r="BC87" s="1">
        <f t="shared" si="52"/>
        <v>4.5792955239918181</v>
      </c>
      <c r="BD87" s="1">
        <v>4.0662000000000003</v>
      </c>
      <c r="BE87" t="str">
        <f t="shared" si="53"/>
        <v>significant</v>
      </c>
    </row>
    <row r="88" spans="1:57" x14ac:dyDescent="0.2">
      <c r="A88" t="b">
        <f t="shared" si="28"/>
        <v>0</v>
      </c>
      <c r="C88" t="s">
        <v>87</v>
      </c>
      <c r="D88">
        <v>261</v>
      </c>
      <c r="E88">
        <v>193</v>
      </c>
      <c r="F88">
        <v>185</v>
      </c>
      <c r="G88">
        <v>191</v>
      </c>
      <c r="H88">
        <f>AVERAGE(D88:G88)</f>
        <v>207.5</v>
      </c>
      <c r="I88">
        <f>AVERAGE(H88,AC88,AV88)</f>
        <v>208.66666666666666</v>
      </c>
      <c r="J88">
        <f>(4*(H88-I88)^2)+(4*(AC88-I88)^2)+(4*(AV88-I88)^2)</f>
        <v>3620.666666666667</v>
      </c>
      <c r="K88">
        <f t="shared" si="29"/>
        <v>3856.4444444444448</v>
      </c>
      <c r="L88">
        <f t="shared" si="30"/>
        <v>14078.666666666668</v>
      </c>
      <c r="M88">
        <f t="shared" si="31"/>
        <v>17699.333333333336</v>
      </c>
      <c r="N88" s="1">
        <f t="shared" si="32"/>
        <v>3</v>
      </c>
      <c r="O88" s="1">
        <f t="shared" si="33"/>
        <v>8</v>
      </c>
      <c r="P88" s="1">
        <f t="shared" si="34"/>
        <v>11</v>
      </c>
      <c r="Q88" s="1">
        <f t="shared" si="35"/>
        <v>5899.7777777777783</v>
      </c>
      <c r="R88" s="1">
        <f t="shared" si="36"/>
        <v>1759.8333333333335</v>
      </c>
      <c r="S88" s="1">
        <f t="shared" si="37"/>
        <v>3.3524639328219212</v>
      </c>
      <c r="T88" s="1">
        <v>4.0662000000000003</v>
      </c>
      <c r="U88" t="str">
        <f t="shared" si="38"/>
        <v>Null</v>
      </c>
      <c r="X88" t="s">
        <v>87</v>
      </c>
      <c r="Y88">
        <v>266</v>
      </c>
      <c r="Z88">
        <v>216</v>
      </c>
      <c r="AA88">
        <v>221</v>
      </c>
      <c r="AB88">
        <v>219</v>
      </c>
      <c r="AC88">
        <f>AVERAGE(Y88:AB88)</f>
        <v>230.5</v>
      </c>
      <c r="AD88">
        <f t="shared" si="39"/>
        <v>3599.7777777777792</v>
      </c>
      <c r="AE88" s="1">
        <f t="shared" si="40"/>
        <v>3</v>
      </c>
      <c r="AF88" s="1">
        <f t="shared" si="41"/>
        <v>8</v>
      </c>
      <c r="AG88" s="1">
        <f t="shared" si="42"/>
        <v>11</v>
      </c>
      <c r="AH88" s="1">
        <f t="shared" si="43"/>
        <v>1199.9259259259263</v>
      </c>
      <c r="AI88" s="1">
        <f t="shared" si="44"/>
        <v>28.8125</v>
      </c>
      <c r="AJ88" s="1">
        <f t="shared" si="45"/>
        <v>41.646019121073365</v>
      </c>
      <c r="AK88" s="1">
        <v>4.0662000000000003</v>
      </c>
      <c r="AL88" t="str">
        <f t="shared" si="46"/>
        <v>significant</v>
      </c>
      <c r="AQ88" t="s">
        <v>87</v>
      </c>
      <c r="AR88">
        <v>248</v>
      </c>
      <c r="AS88">
        <v>169</v>
      </c>
      <c r="AT88">
        <v>160</v>
      </c>
      <c r="AU88">
        <v>175</v>
      </c>
      <c r="AV88">
        <f>AVERAGE(AR88:AU88)</f>
        <v>188</v>
      </c>
      <c r="AW88">
        <f t="shared" si="27"/>
        <v>6622.4444444444434</v>
      </c>
      <c r="AX88" s="1">
        <f t="shared" si="47"/>
        <v>3</v>
      </c>
      <c r="AY88" s="1">
        <f t="shared" si="48"/>
        <v>8</v>
      </c>
      <c r="AZ88" s="1">
        <f t="shared" si="49"/>
        <v>11</v>
      </c>
      <c r="BA88" s="1">
        <f t="shared" si="50"/>
        <v>2207.4814814814813</v>
      </c>
      <c r="BB88" s="1">
        <f t="shared" si="51"/>
        <v>23.5</v>
      </c>
      <c r="BC88" s="1">
        <f t="shared" si="52"/>
        <v>93.935382190701333</v>
      </c>
      <c r="BD88" s="1">
        <v>4.0662000000000003</v>
      </c>
      <c r="BE88" t="str">
        <f t="shared" si="53"/>
        <v>significant</v>
      </c>
    </row>
    <row r="89" spans="1:57" x14ac:dyDescent="0.2">
      <c r="A89" t="b">
        <f t="shared" si="28"/>
        <v>0</v>
      </c>
      <c r="C89" t="s">
        <v>88</v>
      </c>
      <c r="D89">
        <v>59</v>
      </c>
      <c r="E89">
        <v>35</v>
      </c>
      <c r="F89">
        <v>21</v>
      </c>
      <c r="G89">
        <v>36</v>
      </c>
      <c r="H89">
        <f>AVERAGE(D89:G89)</f>
        <v>37.75</v>
      </c>
      <c r="I89">
        <f>AVERAGE(H89,AC89,AV89)</f>
        <v>39.25</v>
      </c>
      <c r="J89">
        <f>(4*(H89-I89)^2)+(4*(AC89-I89)^2)+(4*(AV89-I89)^2)</f>
        <v>74</v>
      </c>
      <c r="K89">
        <f t="shared" si="29"/>
        <v>751.75</v>
      </c>
      <c r="L89">
        <f t="shared" si="30"/>
        <v>3342.25</v>
      </c>
      <c r="M89">
        <f t="shared" si="31"/>
        <v>3416.25</v>
      </c>
      <c r="N89" s="1">
        <f t="shared" si="32"/>
        <v>3</v>
      </c>
      <c r="O89" s="1">
        <f t="shared" si="33"/>
        <v>8</v>
      </c>
      <c r="P89" s="1">
        <f t="shared" si="34"/>
        <v>11</v>
      </c>
      <c r="Q89" s="1">
        <f t="shared" si="35"/>
        <v>1138.75</v>
      </c>
      <c r="R89" s="1">
        <f t="shared" si="36"/>
        <v>417.78125</v>
      </c>
      <c r="S89" s="1">
        <f t="shared" si="37"/>
        <v>2.7257087291495252</v>
      </c>
      <c r="T89" s="1">
        <v>4.0662000000000003</v>
      </c>
      <c r="U89" t="str">
        <f t="shared" si="38"/>
        <v>Null</v>
      </c>
      <c r="X89" t="s">
        <v>88</v>
      </c>
      <c r="Y89">
        <v>59</v>
      </c>
      <c r="Z89">
        <v>26</v>
      </c>
      <c r="AA89">
        <v>37</v>
      </c>
      <c r="AB89">
        <v>27</v>
      </c>
      <c r="AC89">
        <f>AVERAGE(Y89:AB89)</f>
        <v>37.25</v>
      </c>
      <c r="AD89">
        <f t="shared" si="39"/>
        <v>720.75</v>
      </c>
      <c r="AE89" s="1">
        <f t="shared" si="40"/>
        <v>3</v>
      </c>
      <c r="AF89" s="1">
        <f t="shared" si="41"/>
        <v>8</v>
      </c>
      <c r="AG89" s="1">
        <f t="shared" si="42"/>
        <v>11</v>
      </c>
      <c r="AH89" s="1">
        <f t="shared" si="43"/>
        <v>240.25</v>
      </c>
      <c r="AI89" s="1">
        <f t="shared" si="44"/>
        <v>4.65625</v>
      </c>
      <c r="AJ89" s="1">
        <f t="shared" si="45"/>
        <v>51.597315436241608</v>
      </c>
      <c r="AK89" s="1">
        <v>4.0662000000000003</v>
      </c>
      <c r="AL89" t="str">
        <f t="shared" si="46"/>
        <v>significant</v>
      </c>
      <c r="AQ89" t="s">
        <v>88</v>
      </c>
      <c r="AR89">
        <v>79</v>
      </c>
      <c r="AS89">
        <v>33</v>
      </c>
      <c r="AT89">
        <v>24</v>
      </c>
      <c r="AU89">
        <v>35</v>
      </c>
      <c r="AV89">
        <f>AVERAGE(AR89:AU89)</f>
        <v>42.75</v>
      </c>
      <c r="AW89">
        <f t="shared" si="27"/>
        <v>1869.75</v>
      </c>
      <c r="AX89" s="1">
        <f t="shared" si="47"/>
        <v>3</v>
      </c>
      <c r="AY89" s="1">
        <f t="shared" si="48"/>
        <v>8</v>
      </c>
      <c r="AZ89" s="1">
        <f t="shared" si="49"/>
        <v>11</v>
      </c>
      <c r="BA89" s="1">
        <f t="shared" si="50"/>
        <v>623.25</v>
      </c>
      <c r="BB89" s="1">
        <f t="shared" si="51"/>
        <v>5.34375</v>
      </c>
      <c r="BC89" s="1">
        <f t="shared" si="52"/>
        <v>116.63157894736842</v>
      </c>
      <c r="BD89" s="1">
        <v>4.0662000000000003</v>
      </c>
      <c r="BE89" t="str">
        <f t="shared" si="53"/>
        <v>significant</v>
      </c>
    </row>
    <row r="90" spans="1:57" x14ac:dyDescent="0.2">
      <c r="A90" t="b">
        <f t="shared" si="28"/>
        <v>0</v>
      </c>
      <c r="C90" t="s">
        <v>89</v>
      </c>
      <c r="D90">
        <v>70</v>
      </c>
      <c r="E90">
        <v>38</v>
      </c>
      <c r="F90">
        <v>24</v>
      </c>
      <c r="G90">
        <v>37</v>
      </c>
      <c r="H90">
        <f>AVERAGE(D90:G90)</f>
        <v>42.25</v>
      </c>
      <c r="I90">
        <f>AVERAGE(H90,AC90,AV90)</f>
        <v>42.833333333333336</v>
      </c>
      <c r="J90">
        <f>(4*(H90-I90)^2)+(4*(AC90-I90)^2)+(4*(AV90-I90)^2)</f>
        <v>8.1666666666666679</v>
      </c>
      <c r="K90">
        <f t="shared" si="29"/>
        <v>1150.1111111111111</v>
      </c>
      <c r="L90">
        <f t="shared" si="30"/>
        <v>3353.666666666667</v>
      </c>
      <c r="M90">
        <f t="shared" si="31"/>
        <v>3361.8333333333335</v>
      </c>
      <c r="N90" s="1">
        <f t="shared" si="32"/>
        <v>3</v>
      </c>
      <c r="O90" s="1">
        <f t="shared" si="33"/>
        <v>8</v>
      </c>
      <c r="P90" s="1">
        <f t="shared" si="34"/>
        <v>11</v>
      </c>
      <c r="Q90" s="1">
        <f t="shared" si="35"/>
        <v>1120.6111111111111</v>
      </c>
      <c r="R90" s="1">
        <f t="shared" si="36"/>
        <v>419.20833333333337</v>
      </c>
      <c r="S90" s="1">
        <f t="shared" si="37"/>
        <v>2.6731603882980481</v>
      </c>
      <c r="T90" s="1">
        <v>4.0662000000000003</v>
      </c>
      <c r="U90" t="str">
        <f t="shared" si="38"/>
        <v>Null</v>
      </c>
      <c r="X90" t="s">
        <v>89</v>
      </c>
      <c r="Y90">
        <v>68</v>
      </c>
      <c r="Z90">
        <v>31</v>
      </c>
      <c r="AA90">
        <v>42</v>
      </c>
      <c r="AB90">
        <v>28</v>
      </c>
      <c r="AC90">
        <f>AVERAGE(Y90:AB90)</f>
        <v>42.25</v>
      </c>
      <c r="AD90">
        <f t="shared" si="39"/>
        <v>994.11111111111109</v>
      </c>
      <c r="AE90" s="1">
        <f t="shared" si="40"/>
        <v>3</v>
      </c>
      <c r="AF90" s="1">
        <f t="shared" si="41"/>
        <v>8</v>
      </c>
      <c r="AG90" s="1">
        <f t="shared" si="42"/>
        <v>11</v>
      </c>
      <c r="AH90" s="1">
        <f t="shared" si="43"/>
        <v>331.37037037037038</v>
      </c>
      <c r="AI90" s="1">
        <f t="shared" si="44"/>
        <v>5.28125</v>
      </c>
      <c r="AJ90" s="1">
        <f t="shared" si="45"/>
        <v>62.744685513916288</v>
      </c>
      <c r="AK90" s="1">
        <v>4.0662000000000003</v>
      </c>
      <c r="AL90" t="str">
        <f t="shared" si="46"/>
        <v>significant</v>
      </c>
      <c r="AQ90" t="s">
        <v>89</v>
      </c>
      <c r="AR90">
        <v>73</v>
      </c>
      <c r="AS90">
        <v>37</v>
      </c>
      <c r="AT90">
        <v>27</v>
      </c>
      <c r="AU90">
        <v>39</v>
      </c>
      <c r="AV90">
        <f>AVERAGE(AR90:AU90)</f>
        <v>44</v>
      </c>
      <c r="AW90">
        <f t="shared" si="27"/>
        <v>1209.4444444444446</v>
      </c>
      <c r="AX90" s="1">
        <f t="shared" si="47"/>
        <v>3</v>
      </c>
      <c r="AY90" s="1">
        <f t="shared" si="48"/>
        <v>8</v>
      </c>
      <c r="AZ90" s="1">
        <f t="shared" si="49"/>
        <v>11</v>
      </c>
      <c r="BA90" s="1">
        <f t="shared" si="50"/>
        <v>403.14814814814821</v>
      </c>
      <c r="BB90" s="1">
        <f t="shared" si="51"/>
        <v>5.5</v>
      </c>
      <c r="BC90" s="1">
        <f t="shared" si="52"/>
        <v>73.299663299663308</v>
      </c>
      <c r="BD90" s="1">
        <v>4.0662000000000003</v>
      </c>
      <c r="BE90" t="str">
        <f t="shared" si="53"/>
        <v>significant</v>
      </c>
    </row>
    <row r="91" spans="1:57" x14ac:dyDescent="0.2">
      <c r="A91" t="b">
        <f t="shared" si="28"/>
        <v>0</v>
      </c>
      <c r="C91" t="s">
        <v>90</v>
      </c>
      <c r="D91">
        <v>50</v>
      </c>
      <c r="E91">
        <v>28</v>
      </c>
      <c r="F91">
        <v>25</v>
      </c>
      <c r="G91">
        <v>31</v>
      </c>
      <c r="H91">
        <f>AVERAGE(D91:G91)</f>
        <v>33.5</v>
      </c>
      <c r="I91">
        <f>AVERAGE(H91,AC91,AV91)</f>
        <v>34.583333333333336</v>
      </c>
      <c r="J91">
        <f>(4*(H91-I91)^2)+(4*(AC91-I91)^2)+(4*(AV91-I91)^2)</f>
        <v>22.166666666666664</v>
      </c>
      <c r="K91">
        <f t="shared" si="29"/>
        <v>385.69444444444446</v>
      </c>
      <c r="L91">
        <f t="shared" si="30"/>
        <v>1226.9166666666665</v>
      </c>
      <c r="M91">
        <f t="shared" si="31"/>
        <v>1249.0833333333333</v>
      </c>
      <c r="N91" s="1">
        <f t="shared" si="32"/>
        <v>3</v>
      </c>
      <c r="O91" s="1">
        <f t="shared" si="33"/>
        <v>8</v>
      </c>
      <c r="P91" s="1">
        <f t="shared" si="34"/>
        <v>11</v>
      </c>
      <c r="Q91" s="1">
        <f t="shared" si="35"/>
        <v>416.36111111111109</v>
      </c>
      <c r="R91" s="1">
        <f t="shared" si="36"/>
        <v>153.36458333333331</v>
      </c>
      <c r="S91" s="1">
        <f t="shared" si="37"/>
        <v>2.7148452534583081</v>
      </c>
      <c r="T91" s="1">
        <v>4.0662000000000003</v>
      </c>
      <c r="U91" t="str">
        <f t="shared" si="38"/>
        <v>Null</v>
      </c>
      <c r="X91" t="s">
        <v>90</v>
      </c>
      <c r="Y91">
        <v>50</v>
      </c>
      <c r="Z91">
        <v>29</v>
      </c>
      <c r="AA91">
        <v>29</v>
      </c>
      <c r="AB91">
        <v>27</v>
      </c>
      <c r="AC91">
        <f>AVERAGE(Y91:AB91)</f>
        <v>33.75</v>
      </c>
      <c r="AD91">
        <f t="shared" si="39"/>
        <v>357.52777777777777</v>
      </c>
      <c r="AE91" s="1">
        <f t="shared" si="40"/>
        <v>3</v>
      </c>
      <c r="AF91" s="1">
        <f t="shared" si="41"/>
        <v>8</v>
      </c>
      <c r="AG91" s="1">
        <f t="shared" si="42"/>
        <v>11</v>
      </c>
      <c r="AH91" s="1">
        <f t="shared" si="43"/>
        <v>119.17592592592592</v>
      </c>
      <c r="AI91" s="1">
        <f t="shared" si="44"/>
        <v>4.21875</v>
      </c>
      <c r="AJ91" s="1">
        <f t="shared" si="45"/>
        <v>28.249108367626885</v>
      </c>
      <c r="AK91" s="1">
        <v>4.0662000000000003</v>
      </c>
      <c r="AL91" t="str">
        <f t="shared" si="46"/>
        <v>significant</v>
      </c>
      <c r="AQ91" t="s">
        <v>90</v>
      </c>
      <c r="AR91">
        <v>55</v>
      </c>
      <c r="AS91">
        <v>30</v>
      </c>
      <c r="AT91">
        <v>28</v>
      </c>
      <c r="AU91">
        <v>33</v>
      </c>
      <c r="AV91">
        <f>AVERAGE(AR91:AU91)</f>
        <v>36.5</v>
      </c>
      <c r="AW91">
        <f t="shared" si="27"/>
        <v>483.6944444444444</v>
      </c>
      <c r="AX91" s="1">
        <f t="shared" si="47"/>
        <v>3</v>
      </c>
      <c r="AY91" s="1">
        <f t="shared" si="48"/>
        <v>8</v>
      </c>
      <c r="AZ91" s="1">
        <f t="shared" si="49"/>
        <v>11</v>
      </c>
      <c r="BA91" s="1">
        <f t="shared" si="50"/>
        <v>161.23148148148147</v>
      </c>
      <c r="BB91" s="1">
        <f t="shared" si="51"/>
        <v>4.5625</v>
      </c>
      <c r="BC91" s="1">
        <f t="shared" si="52"/>
        <v>35.338406900050735</v>
      </c>
      <c r="BD91" s="1">
        <v>4.0662000000000003</v>
      </c>
      <c r="BE91" t="str">
        <f t="shared" si="53"/>
        <v>significant</v>
      </c>
    </row>
    <row r="92" spans="1:57" x14ac:dyDescent="0.2">
      <c r="A92" t="b">
        <f t="shared" si="28"/>
        <v>0</v>
      </c>
      <c r="C92" t="s">
        <v>91</v>
      </c>
      <c r="D92">
        <v>159</v>
      </c>
      <c r="E92">
        <v>95</v>
      </c>
      <c r="F92">
        <v>88</v>
      </c>
      <c r="G92">
        <v>97</v>
      </c>
      <c r="H92">
        <f>AVERAGE(D92:G92)</f>
        <v>109.75</v>
      </c>
      <c r="I92">
        <f>AVERAGE(H92,AC92,AV92)</f>
        <v>101.5</v>
      </c>
      <c r="J92">
        <f>(4*(H92-I92)^2)+(4*(AC92-I92)^2)+(4*(AV92-I92)^2)</f>
        <v>1948.5</v>
      </c>
      <c r="K92">
        <f t="shared" si="29"/>
        <v>3551</v>
      </c>
      <c r="L92">
        <f t="shared" si="30"/>
        <v>13501</v>
      </c>
      <c r="M92">
        <f t="shared" si="31"/>
        <v>15449.5</v>
      </c>
      <c r="N92" s="1">
        <f t="shared" si="32"/>
        <v>3</v>
      </c>
      <c r="O92" s="1">
        <f t="shared" si="33"/>
        <v>8</v>
      </c>
      <c r="P92" s="1">
        <f t="shared" si="34"/>
        <v>11</v>
      </c>
      <c r="Q92" s="1">
        <f t="shared" si="35"/>
        <v>5149.833333333333</v>
      </c>
      <c r="R92" s="1">
        <f t="shared" si="36"/>
        <v>1687.625</v>
      </c>
      <c r="S92" s="1">
        <f t="shared" si="37"/>
        <v>3.0515270473792064</v>
      </c>
      <c r="T92" s="1">
        <v>4.0662000000000003</v>
      </c>
      <c r="U92" t="str">
        <f t="shared" si="38"/>
        <v>Null</v>
      </c>
      <c r="X92" t="s">
        <v>91</v>
      </c>
      <c r="Y92">
        <v>127</v>
      </c>
      <c r="Z92">
        <v>69</v>
      </c>
      <c r="AA92">
        <v>71</v>
      </c>
      <c r="AB92">
        <v>67</v>
      </c>
      <c r="AC92">
        <f>AVERAGE(Y92:AB92)</f>
        <v>83.5</v>
      </c>
      <c r="AD92">
        <f t="shared" si="39"/>
        <v>3827</v>
      </c>
      <c r="AE92" s="1">
        <f t="shared" si="40"/>
        <v>3</v>
      </c>
      <c r="AF92" s="1">
        <f t="shared" si="41"/>
        <v>8</v>
      </c>
      <c r="AG92" s="1">
        <f t="shared" si="42"/>
        <v>11</v>
      </c>
      <c r="AH92" s="1">
        <f t="shared" si="43"/>
        <v>1275.6666666666667</v>
      </c>
      <c r="AI92" s="1">
        <f t="shared" si="44"/>
        <v>10.4375</v>
      </c>
      <c r="AJ92" s="1">
        <f t="shared" si="45"/>
        <v>122.21956087824353</v>
      </c>
      <c r="AK92" s="1">
        <v>4.0662000000000003</v>
      </c>
      <c r="AL92" t="str">
        <f t="shared" si="46"/>
        <v>significant</v>
      </c>
      <c r="AQ92" t="s">
        <v>91</v>
      </c>
      <c r="AR92">
        <v>176</v>
      </c>
      <c r="AS92">
        <v>97</v>
      </c>
      <c r="AT92">
        <v>80</v>
      </c>
      <c r="AU92">
        <v>92</v>
      </c>
      <c r="AV92">
        <f>AVERAGE(AR92:AU92)</f>
        <v>111.25</v>
      </c>
      <c r="AW92">
        <f t="shared" si="27"/>
        <v>6123</v>
      </c>
      <c r="AX92" s="1">
        <f t="shared" si="47"/>
        <v>3</v>
      </c>
      <c r="AY92" s="1">
        <f t="shared" si="48"/>
        <v>8</v>
      </c>
      <c r="AZ92" s="1">
        <f t="shared" si="49"/>
        <v>11</v>
      </c>
      <c r="BA92" s="1">
        <f t="shared" si="50"/>
        <v>2041</v>
      </c>
      <c r="BB92" s="1">
        <f t="shared" si="51"/>
        <v>13.90625</v>
      </c>
      <c r="BC92" s="1">
        <f t="shared" si="52"/>
        <v>146.76853932584271</v>
      </c>
      <c r="BD92" s="1">
        <v>4.0662000000000003</v>
      </c>
      <c r="BE92" t="str">
        <f t="shared" si="53"/>
        <v>significant</v>
      </c>
    </row>
    <row r="93" spans="1:57" x14ac:dyDescent="0.2">
      <c r="A93" t="b">
        <f t="shared" si="28"/>
        <v>1</v>
      </c>
      <c r="C93" t="s">
        <v>92</v>
      </c>
      <c r="D93">
        <v>81</v>
      </c>
      <c r="E93">
        <v>61</v>
      </c>
      <c r="F93">
        <v>54</v>
      </c>
      <c r="G93">
        <v>60</v>
      </c>
      <c r="H93">
        <f>AVERAGE(D93:G93)</f>
        <v>64</v>
      </c>
      <c r="I93">
        <f>AVERAGE(H93,AC93,AV93)</f>
        <v>78.5</v>
      </c>
      <c r="J93">
        <f>(4*(H93-I93)^2)+(4*(AC93-I93)^2)+(4*(AV93-I93)^2)</f>
        <v>5046</v>
      </c>
      <c r="K93">
        <f t="shared" si="29"/>
        <v>1255</v>
      </c>
      <c r="L93">
        <f t="shared" si="30"/>
        <v>6427</v>
      </c>
      <c r="M93">
        <f t="shared" si="31"/>
        <v>11473</v>
      </c>
      <c r="N93" s="1">
        <f t="shared" si="32"/>
        <v>3</v>
      </c>
      <c r="O93" s="1">
        <f t="shared" si="33"/>
        <v>8</v>
      </c>
      <c r="P93" s="1">
        <f t="shared" si="34"/>
        <v>11</v>
      </c>
      <c r="Q93" s="1">
        <f t="shared" si="35"/>
        <v>3824.3333333333335</v>
      </c>
      <c r="R93" s="1">
        <f t="shared" si="36"/>
        <v>803.375</v>
      </c>
      <c r="S93" s="1">
        <f t="shared" si="37"/>
        <v>4.7603340075722214</v>
      </c>
      <c r="T93" s="1">
        <v>4.0662000000000003</v>
      </c>
      <c r="U93" t="str">
        <f t="shared" si="38"/>
        <v>significant</v>
      </c>
      <c r="X93" t="s">
        <v>92</v>
      </c>
      <c r="Y93">
        <v>127</v>
      </c>
      <c r="Z93">
        <v>98</v>
      </c>
      <c r="AA93">
        <v>102</v>
      </c>
      <c r="AB93">
        <v>103</v>
      </c>
      <c r="AC93">
        <f>AVERAGE(Y93:AB93)</f>
        <v>107.5</v>
      </c>
      <c r="AD93">
        <f t="shared" si="39"/>
        <v>3885</v>
      </c>
      <c r="AE93" s="1">
        <f t="shared" si="40"/>
        <v>3</v>
      </c>
      <c r="AF93" s="1">
        <f t="shared" si="41"/>
        <v>8</v>
      </c>
      <c r="AG93" s="1">
        <f t="shared" si="42"/>
        <v>11</v>
      </c>
      <c r="AH93" s="1">
        <f t="shared" si="43"/>
        <v>1295</v>
      </c>
      <c r="AI93" s="1">
        <f t="shared" si="44"/>
        <v>13.4375</v>
      </c>
      <c r="AJ93" s="1">
        <f t="shared" si="45"/>
        <v>96.372093023255815</v>
      </c>
      <c r="AK93" s="1">
        <v>4.0662000000000003</v>
      </c>
      <c r="AL93" t="str">
        <f t="shared" si="46"/>
        <v>significant</v>
      </c>
      <c r="AQ93" t="s">
        <v>92</v>
      </c>
      <c r="AR93">
        <v>78</v>
      </c>
      <c r="AS93">
        <v>61</v>
      </c>
      <c r="AT93">
        <v>49</v>
      </c>
      <c r="AU93">
        <v>68</v>
      </c>
      <c r="AV93">
        <f>AVERAGE(AR93:AU93)</f>
        <v>64</v>
      </c>
      <c r="AW93">
        <f t="shared" si="27"/>
        <v>1287</v>
      </c>
      <c r="AX93" s="1">
        <f t="shared" si="47"/>
        <v>3</v>
      </c>
      <c r="AY93" s="1">
        <f t="shared" si="48"/>
        <v>8</v>
      </c>
      <c r="AZ93" s="1">
        <f t="shared" si="49"/>
        <v>11</v>
      </c>
      <c r="BA93" s="1">
        <f t="shared" si="50"/>
        <v>429</v>
      </c>
      <c r="BB93" s="1">
        <f t="shared" si="51"/>
        <v>8</v>
      </c>
      <c r="BC93" s="1">
        <f t="shared" si="52"/>
        <v>53.625</v>
      </c>
      <c r="BD93" s="1">
        <v>4.0662000000000003</v>
      </c>
      <c r="BE93" t="str">
        <f t="shared" si="53"/>
        <v>significant</v>
      </c>
    </row>
    <row r="94" spans="1:57" x14ac:dyDescent="0.2">
      <c r="A94" t="b">
        <f t="shared" si="28"/>
        <v>0</v>
      </c>
      <c r="C94" t="s">
        <v>93</v>
      </c>
      <c r="D94">
        <v>69</v>
      </c>
      <c r="E94">
        <v>34</v>
      </c>
      <c r="F94">
        <v>34</v>
      </c>
      <c r="G94">
        <v>37</v>
      </c>
      <c r="H94">
        <f>AVERAGE(D94:G94)</f>
        <v>43.5</v>
      </c>
      <c r="I94">
        <f>AVERAGE(H94,AC94,AV94)</f>
        <v>44.416666666666664</v>
      </c>
      <c r="J94">
        <f>(4*(H94-I94)^2)+(4*(AC94-I94)^2)+(4*(AV94-I94)^2)</f>
        <v>83.166666666666657</v>
      </c>
      <c r="K94">
        <f t="shared" si="29"/>
        <v>876.3611111111112</v>
      </c>
      <c r="L94">
        <f t="shared" si="30"/>
        <v>3354.916666666667</v>
      </c>
      <c r="M94">
        <f t="shared" si="31"/>
        <v>3438.0833333333335</v>
      </c>
      <c r="N94" s="1">
        <f t="shared" si="32"/>
        <v>3</v>
      </c>
      <c r="O94" s="1">
        <f t="shared" si="33"/>
        <v>8</v>
      </c>
      <c r="P94" s="1">
        <f t="shared" si="34"/>
        <v>11</v>
      </c>
      <c r="Q94" s="1">
        <f t="shared" si="35"/>
        <v>1146.0277777777778</v>
      </c>
      <c r="R94" s="1">
        <f t="shared" si="36"/>
        <v>419.36458333333337</v>
      </c>
      <c r="S94" s="1">
        <f t="shared" si="37"/>
        <v>2.7327719681727478</v>
      </c>
      <c r="T94" s="1">
        <v>4.0662000000000003</v>
      </c>
      <c r="U94" t="str">
        <f t="shared" si="38"/>
        <v>Null</v>
      </c>
      <c r="X94" t="s">
        <v>93</v>
      </c>
      <c r="Y94">
        <v>68</v>
      </c>
      <c r="Z94">
        <v>30</v>
      </c>
      <c r="AA94">
        <v>34</v>
      </c>
      <c r="AB94">
        <v>35</v>
      </c>
      <c r="AC94">
        <f>AVERAGE(Y94:AB94)</f>
        <v>41.75</v>
      </c>
      <c r="AD94">
        <f t="shared" si="39"/>
        <v>961.19444444444434</v>
      </c>
      <c r="AE94" s="1">
        <f t="shared" si="40"/>
        <v>3</v>
      </c>
      <c r="AF94" s="1">
        <f t="shared" si="41"/>
        <v>8</v>
      </c>
      <c r="AG94" s="1">
        <f t="shared" si="42"/>
        <v>11</v>
      </c>
      <c r="AH94" s="1">
        <f t="shared" si="43"/>
        <v>320.3981481481481</v>
      </c>
      <c r="AI94" s="1">
        <f t="shared" si="44"/>
        <v>5.21875</v>
      </c>
      <c r="AJ94" s="1">
        <f t="shared" si="45"/>
        <v>61.393657130184067</v>
      </c>
      <c r="AK94" s="1">
        <v>4.0662000000000003</v>
      </c>
      <c r="AL94" t="str">
        <f t="shared" si="46"/>
        <v>significant</v>
      </c>
      <c r="AQ94" t="s">
        <v>93</v>
      </c>
      <c r="AR94">
        <v>81</v>
      </c>
      <c r="AS94">
        <v>36</v>
      </c>
      <c r="AT94">
        <v>40</v>
      </c>
      <c r="AU94">
        <v>35</v>
      </c>
      <c r="AV94">
        <f>AVERAGE(AR94:AU94)</f>
        <v>48</v>
      </c>
      <c r="AW94">
        <f t="shared" si="27"/>
        <v>1517.3611111111113</v>
      </c>
      <c r="AX94" s="1">
        <f t="shared" si="47"/>
        <v>3</v>
      </c>
      <c r="AY94" s="1">
        <f t="shared" si="48"/>
        <v>8</v>
      </c>
      <c r="AZ94" s="1">
        <f t="shared" si="49"/>
        <v>11</v>
      </c>
      <c r="BA94" s="1">
        <f t="shared" si="50"/>
        <v>505.78703703703712</v>
      </c>
      <c r="BB94" s="1">
        <f t="shared" si="51"/>
        <v>6</v>
      </c>
      <c r="BC94" s="1">
        <f t="shared" si="52"/>
        <v>84.297839506172849</v>
      </c>
      <c r="BD94" s="1">
        <v>4.0662000000000003</v>
      </c>
      <c r="BE94" t="str">
        <f t="shared" si="53"/>
        <v>significant</v>
      </c>
    </row>
    <row r="95" spans="1:57" x14ac:dyDescent="0.2">
      <c r="A95" t="b">
        <f t="shared" si="28"/>
        <v>0</v>
      </c>
      <c r="C95" t="s">
        <v>94</v>
      </c>
      <c r="D95">
        <v>281</v>
      </c>
      <c r="E95">
        <v>276</v>
      </c>
      <c r="F95">
        <v>283</v>
      </c>
      <c r="G95">
        <v>282</v>
      </c>
      <c r="H95">
        <f>AVERAGE(D95:G95)</f>
        <v>280.5</v>
      </c>
      <c r="I95">
        <f>AVERAGE(H95,AC95,AV95)</f>
        <v>282.91666666666669</v>
      </c>
      <c r="J95">
        <f>(4*(H95-I95)^2)+(4*(AC95-I95)^2)+(4*(AV95-I95)^2)</f>
        <v>188.16666666666669</v>
      </c>
      <c r="K95">
        <f t="shared" si="29"/>
        <v>52.361111111111484</v>
      </c>
      <c r="L95">
        <f t="shared" si="30"/>
        <v>1354.9166666666667</v>
      </c>
      <c r="M95">
        <f t="shared" si="31"/>
        <v>1543.0833333333335</v>
      </c>
      <c r="N95" s="1">
        <f t="shared" si="32"/>
        <v>3</v>
      </c>
      <c r="O95" s="1">
        <f t="shared" si="33"/>
        <v>8</v>
      </c>
      <c r="P95" s="1">
        <f t="shared" si="34"/>
        <v>11</v>
      </c>
      <c r="Q95" s="1">
        <f t="shared" si="35"/>
        <v>514.3611111111112</v>
      </c>
      <c r="R95" s="1">
        <f t="shared" si="36"/>
        <v>169.36458333333334</v>
      </c>
      <c r="S95" s="1">
        <f t="shared" si="37"/>
        <v>3.0370051458679299</v>
      </c>
      <c r="T95" s="1">
        <v>4.0662000000000003</v>
      </c>
      <c r="U95" t="str">
        <f t="shared" si="38"/>
        <v>Null</v>
      </c>
      <c r="X95" t="s">
        <v>94</v>
      </c>
      <c r="Y95">
        <v>304</v>
      </c>
      <c r="Z95">
        <v>274</v>
      </c>
      <c r="AA95">
        <v>266</v>
      </c>
      <c r="AB95">
        <v>275</v>
      </c>
      <c r="AC95">
        <f>AVERAGE(Y95:AB95)</f>
        <v>279.75</v>
      </c>
      <c r="AD95">
        <f t="shared" si="39"/>
        <v>872.86111111111165</v>
      </c>
      <c r="AE95" s="1">
        <f t="shared" si="40"/>
        <v>3</v>
      </c>
      <c r="AF95" s="1">
        <f t="shared" si="41"/>
        <v>8</v>
      </c>
      <c r="AG95" s="1">
        <f t="shared" si="42"/>
        <v>11</v>
      </c>
      <c r="AH95" s="1">
        <f t="shared" si="43"/>
        <v>290.95370370370387</v>
      </c>
      <c r="AI95" s="1">
        <f t="shared" si="44"/>
        <v>34.96875</v>
      </c>
      <c r="AJ95" s="1">
        <f t="shared" si="45"/>
        <v>8.3203918842882256</v>
      </c>
      <c r="AK95" s="1">
        <v>4.0662000000000003</v>
      </c>
      <c r="AL95" t="str">
        <f t="shared" si="46"/>
        <v>significant</v>
      </c>
      <c r="AQ95" t="s">
        <v>94</v>
      </c>
      <c r="AR95">
        <v>298</v>
      </c>
      <c r="AS95">
        <v>275</v>
      </c>
      <c r="AT95">
        <v>294</v>
      </c>
      <c r="AU95">
        <v>287</v>
      </c>
      <c r="AV95">
        <f>AVERAGE(AR95:AU95)</f>
        <v>288.5</v>
      </c>
      <c r="AW95">
        <f t="shared" si="27"/>
        <v>429.6944444444436</v>
      </c>
      <c r="AX95" s="1">
        <f t="shared" si="47"/>
        <v>3</v>
      </c>
      <c r="AY95" s="1">
        <f t="shared" si="48"/>
        <v>8</v>
      </c>
      <c r="AZ95" s="1">
        <f t="shared" si="49"/>
        <v>11</v>
      </c>
      <c r="BA95" s="1">
        <f t="shared" si="50"/>
        <v>143.23148148148121</v>
      </c>
      <c r="BB95" s="1">
        <f t="shared" si="51"/>
        <v>36.0625</v>
      </c>
      <c r="BC95" s="1">
        <f t="shared" si="52"/>
        <v>3.9717568521727893</v>
      </c>
      <c r="BD95" s="1">
        <v>4.0662000000000003</v>
      </c>
      <c r="BE95" t="str">
        <f t="shared" si="53"/>
        <v>Null</v>
      </c>
    </row>
    <row r="96" spans="1:57" x14ac:dyDescent="0.2">
      <c r="A96" t="b">
        <f t="shared" si="28"/>
        <v>0</v>
      </c>
      <c r="C96" t="s">
        <v>95</v>
      </c>
      <c r="D96">
        <v>298</v>
      </c>
      <c r="E96">
        <v>283</v>
      </c>
      <c r="F96">
        <v>282</v>
      </c>
      <c r="G96">
        <v>296</v>
      </c>
      <c r="H96">
        <f>AVERAGE(D96:G96)</f>
        <v>289.75</v>
      </c>
      <c r="I96">
        <f>AVERAGE(H96,AC96,AV96)</f>
        <v>286.16666666666669</v>
      </c>
      <c r="J96">
        <f>(4*(H96-I96)^2)+(4*(AC96-I96)^2)+(4*(AV96-I96)^2)</f>
        <v>98.166666666666657</v>
      </c>
      <c r="K96">
        <f t="shared" si="29"/>
        <v>264.11111111111052</v>
      </c>
      <c r="L96">
        <f t="shared" si="30"/>
        <v>665.66666666666663</v>
      </c>
      <c r="M96">
        <f t="shared" si="31"/>
        <v>763.83333333333326</v>
      </c>
      <c r="N96" s="1">
        <f t="shared" si="32"/>
        <v>3</v>
      </c>
      <c r="O96" s="1">
        <f t="shared" si="33"/>
        <v>8</v>
      </c>
      <c r="P96" s="1">
        <f t="shared" si="34"/>
        <v>11</v>
      </c>
      <c r="Q96" s="1">
        <f t="shared" si="35"/>
        <v>254.61111111111109</v>
      </c>
      <c r="R96" s="1">
        <f t="shared" si="36"/>
        <v>83.208333333333329</v>
      </c>
      <c r="S96" s="1">
        <f t="shared" si="37"/>
        <v>3.059923218160574</v>
      </c>
      <c r="T96" s="1">
        <v>4.0662000000000003</v>
      </c>
      <c r="U96" t="str">
        <f t="shared" si="38"/>
        <v>Null</v>
      </c>
      <c r="X96" t="s">
        <v>95</v>
      </c>
      <c r="Y96">
        <v>295</v>
      </c>
      <c r="Z96">
        <v>286</v>
      </c>
      <c r="AA96">
        <v>280</v>
      </c>
      <c r="AB96">
        <v>283</v>
      </c>
      <c r="AC96">
        <f>AVERAGE(Y96:AB96)</f>
        <v>286</v>
      </c>
      <c r="AD96">
        <f t="shared" si="39"/>
        <v>126.11111111111114</v>
      </c>
      <c r="AE96" s="1">
        <f t="shared" si="40"/>
        <v>3</v>
      </c>
      <c r="AF96" s="1">
        <f t="shared" si="41"/>
        <v>8</v>
      </c>
      <c r="AG96" s="1">
        <f t="shared" si="42"/>
        <v>11</v>
      </c>
      <c r="AH96" s="1">
        <f t="shared" si="43"/>
        <v>42.037037037037045</v>
      </c>
      <c r="AI96" s="1">
        <f t="shared" si="44"/>
        <v>35.75</v>
      </c>
      <c r="AJ96" s="1">
        <f t="shared" si="45"/>
        <v>1.1758611758611761</v>
      </c>
      <c r="AK96" s="1">
        <v>4.0662000000000003</v>
      </c>
      <c r="AL96" t="str">
        <f t="shared" si="46"/>
        <v>Null</v>
      </c>
      <c r="AQ96" t="s">
        <v>95</v>
      </c>
      <c r="AR96">
        <v>293</v>
      </c>
      <c r="AS96">
        <v>281</v>
      </c>
      <c r="AT96">
        <v>272</v>
      </c>
      <c r="AU96">
        <v>285</v>
      </c>
      <c r="AV96">
        <f>AVERAGE(AR96:AU96)</f>
        <v>282.75</v>
      </c>
      <c r="AW96">
        <f t="shared" si="27"/>
        <v>275.44444444444497</v>
      </c>
      <c r="AX96" s="1">
        <f t="shared" si="47"/>
        <v>3</v>
      </c>
      <c r="AY96" s="1">
        <f t="shared" si="48"/>
        <v>8</v>
      </c>
      <c r="AZ96" s="1">
        <f t="shared" si="49"/>
        <v>11</v>
      </c>
      <c r="BA96" s="1">
        <f t="shared" si="50"/>
        <v>91.814814814814994</v>
      </c>
      <c r="BB96" s="1">
        <f t="shared" si="51"/>
        <v>35.34375</v>
      </c>
      <c r="BC96" s="1">
        <f t="shared" si="52"/>
        <v>2.5977666437436602</v>
      </c>
      <c r="BD96" s="1">
        <v>4.0662000000000003</v>
      </c>
      <c r="BE96" t="str">
        <f t="shared" si="53"/>
        <v>Null</v>
      </c>
    </row>
    <row r="97" spans="1:57" x14ac:dyDescent="0.2">
      <c r="A97" t="b">
        <f t="shared" si="28"/>
        <v>0</v>
      </c>
      <c r="C97" t="s">
        <v>96</v>
      </c>
      <c r="D97">
        <v>292</v>
      </c>
      <c r="E97">
        <v>289</v>
      </c>
      <c r="F97">
        <v>285</v>
      </c>
      <c r="G97">
        <v>286</v>
      </c>
      <c r="H97">
        <f>AVERAGE(D97:G97)</f>
        <v>288</v>
      </c>
      <c r="I97">
        <f>AVERAGE(H97,AC97,AV97)</f>
        <v>288.33333333333331</v>
      </c>
      <c r="J97">
        <f>(4*(H97-I97)^2)+(4*(AC97-I97)^2)+(4*(AV97-I97)^2)</f>
        <v>242.66666666666669</v>
      </c>
      <c r="K97">
        <f t="shared" si="29"/>
        <v>30.444444444444393</v>
      </c>
      <c r="L97">
        <f t="shared" si="30"/>
        <v>418.66666666666663</v>
      </c>
      <c r="M97">
        <f t="shared" si="31"/>
        <v>661.33333333333326</v>
      </c>
      <c r="N97" s="1">
        <f t="shared" si="32"/>
        <v>3</v>
      </c>
      <c r="O97" s="1">
        <f t="shared" si="33"/>
        <v>8</v>
      </c>
      <c r="P97" s="1">
        <f t="shared" si="34"/>
        <v>11</v>
      </c>
      <c r="Q97" s="1">
        <f t="shared" si="35"/>
        <v>220.44444444444443</v>
      </c>
      <c r="R97" s="1">
        <f t="shared" si="36"/>
        <v>52.333333333333329</v>
      </c>
      <c r="S97" s="1">
        <f t="shared" si="37"/>
        <v>4.2123142250530785</v>
      </c>
      <c r="T97" s="1">
        <v>4.0662000000000003</v>
      </c>
      <c r="U97" t="str">
        <f t="shared" si="38"/>
        <v>significant</v>
      </c>
      <c r="X97" t="s">
        <v>96</v>
      </c>
      <c r="Y97">
        <v>290</v>
      </c>
      <c r="Z97">
        <v>284</v>
      </c>
      <c r="AA97">
        <v>281</v>
      </c>
      <c r="AB97">
        <v>277</v>
      </c>
      <c r="AC97">
        <f>AVERAGE(Y97:AB97)</f>
        <v>283</v>
      </c>
      <c r="AD97">
        <f t="shared" si="39"/>
        <v>203.77777777777698</v>
      </c>
      <c r="AE97" s="1">
        <f t="shared" si="40"/>
        <v>3</v>
      </c>
      <c r="AF97" s="1">
        <f t="shared" si="41"/>
        <v>8</v>
      </c>
      <c r="AG97" s="1">
        <f t="shared" si="42"/>
        <v>11</v>
      </c>
      <c r="AH97" s="1">
        <f t="shared" si="43"/>
        <v>67.925925925925654</v>
      </c>
      <c r="AI97" s="1">
        <f t="shared" si="44"/>
        <v>35.375</v>
      </c>
      <c r="AJ97" s="1">
        <f t="shared" si="45"/>
        <v>1.9201675173406545</v>
      </c>
      <c r="AK97" s="1">
        <v>4.0662000000000003</v>
      </c>
      <c r="AL97" t="str">
        <f t="shared" si="46"/>
        <v>Null</v>
      </c>
      <c r="AQ97" t="s">
        <v>96</v>
      </c>
      <c r="AR97">
        <v>300</v>
      </c>
      <c r="AS97">
        <v>292</v>
      </c>
      <c r="AT97">
        <v>290</v>
      </c>
      <c r="AU97">
        <v>294</v>
      </c>
      <c r="AV97">
        <f>AVERAGE(AR97:AU97)</f>
        <v>294</v>
      </c>
      <c r="AW97">
        <f t="shared" si="27"/>
        <v>184.44444444444525</v>
      </c>
      <c r="AX97" s="1">
        <f t="shared" si="47"/>
        <v>3</v>
      </c>
      <c r="AY97" s="1">
        <f t="shared" si="48"/>
        <v>8</v>
      </c>
      <c r="AZ97" s="1">
        <f t="shared" si="49"/>
        <v>11</v>
      </c>
      <c r="BA97" s="1">
        <f t="shared" si="50"/>
        <v>61.481481481481751</v>
      </c>
      <c r="BB97" s="1">
        <f t="shared" si="51"/>
        <v>36.75</v>
      </c>
      <c r="BC97" s="1">
        <f t="shared" si="52"/>
        <v>1.6729654824892994</v>
      </c>
      <c r="BD97" s="1">
        <v>4.0662000000000003</v>
      </c>
      <c r="BE97" t="str">
        <f t="shared" si="53"/>
        <v>Null</v>
      </c>
    </row>
    <row r="98" spans="1:57" x14ac:dyDescent="0.2">
      <c r="A98" t="b">
        <f t="shared" si="28"/>
        <v>0</v>
      </c>
      <c r="C98" t="s">
        <v>97</v>
      </c>
      <c r="D98">
        <v>75</v>
      </c>
      <c r="E98">
        <v>49</v>
      </c>
      <c r="F98">
        <v>34</v>
      </c>
      <c r="G98">
        <v>44</v>
      </c>
      <c r="H98">
        <f>AVERAGE(D98:G98)</f>
        <v>50.5</v>
      </c>
      <c r="I98">
        <f>AVERAGE(H98,AC98,AV98)</f>
        <v>45.916666666666664</v>
      </c>
      <c r="J98">
        <f>(4*(H98-I98)^2)+(4*(AC98-I98)^2)+(4*(AV98-I98)^2)</f>
        <v>217.16666666666669</v>
      </c>
      <c r="K98">
        <f t="shared" si="29"/>
        <v>1001.0277777777778</v>
      </c>
      <c r="L98">
        <f t="shared" si="30"/>
        <v>2648.916666666667</v>
      </c>
      <c r="M98">
        <f t="shared" si="31"/>
        <v>2866.0833333333335</v>
      </c>
      <c r="N98" s="1">
        <f t="shared" si="32"/>
        <v>3</v>
      </c>
      <c r="O98" s="1">
        <f t="shared" si="33"/>
        <v>8</v>
      </c>
      <c r="P98" s="1">
        <f t="shared" si="34"/>
        <v>11</v>
      </c>
      <c r="Q98" s="1">
        <f t="shared" si="35"/>
        <v>955.3611111111112</v>
      </c>
      <c r="R98" s="1">
        <f t="shared" si="36"/>
        <v>331.11458333333337</v>
      </c>
      <c r="S98" s="1">
        <f t="shared" si="37"/>
        <v>2.8852885351453947</v>
      </c>
      <c r="T98" s="1">
        <v>4.0662000000000003</v>
      </c>
      <c r="U98" t="str">
        <f t="shared" si="38"/>
        <v>Null</v>
      </c>
      <c r="X98" t="s">
        <v>97</v>
      </c>
      <c r="Y98">
        <v>64</v>
      </c>
      <c r="Z98">
        <v>28</v>
      </c>
      <c r="AA98">
        <v>41</v>
      </c>
      <c r="AB98">
        <v>28</v>
      </c>
      <c r="AC98">
        <f>AVERAGE(Y98:AB98)</f>
        <v>40.25</v>
      </c>
      <c r="AD98">
        <f t="shared" si="39"/>
        <v>993.19444444444434</v>
      </c>
      <c r="AE98" s="1">
        <f t="shared" si="40"/>
        <v>3</v>
      </c>
      <c r="AF98" s="1">
        <f t="shared" si="41"/>
        <v>8</v>
      </c>
      <c r="AG98" s="1">
        <f t="shared" si="42"/>
        <v>11</v>
      </c>
      <c r="AH98" s="1">
        <f t="shared" si="43"/>
        <v>331.06481481481478</v>
      </c>
      <c r="AI98" s="1">
        <f t="shared" si="44"/>
        <v>5.03125</v>
      </c>
      <c r="AJ98" s="1">
        <f t="shared" si="45"/>
        <v>65.801702323441447</v>
      </c>
      <c r="AK98" s="1">
        <v>4.0662000000000003</v>
      </c>
      <c r="AL98" t="str">
        <f t="shared" si="46"/>
        <v>significant</v>
      </c>
      <c r="AQ98" t="s">
        <v>97</v>
      </c>
      <c r="AR98">
        <v>69</v>
      </c>
      <c r="AS98">
        <v>38</v>
      </c>
      <c r="AT98">
        <v>40</v>
      </c>
      <c r="AU98">
        <v>41</v>
      </c>
      <c r="AV98">
        <f>AVERAGE(AR98:AU98)</f>
        <v>47</v>
      </c>
      <c r="AW98">
        <f t="shared" si="27"/>
        <v>654.69444444444457</v>
      </c>
      <c r="AX98" s="1">
        <f t="shared" si="47"/>
        <v>3</v>
      </c>
      <c r="AY98" s="1">
        <f t="shared" si="48"/>
        <v>8</v>
      </c>
      <c r="AZ98" s="1">
        <f t="shared" si="49"/>
        <v>11</v>
      </c>
      <c r="BA98" s="1">
        <f t="shared" si="50"/>
        <v>218.23148148148152</v>
      </c>
      <c r="BB98" s="1">
        <f t="shared" si="51"/>
        <v>5.875</v>
      </c>
      <c r="BC98" s="1">
        <f t="shared" si="52"/>
        <v>37.145784081954304</v>
      </c>
      <c r="BD98" s="1">
        <v>4.0662000000000003</v>
      </c>
      <c r="BE98" t="str">
        <f t="shared" si="53"/>
        <v>significant</v>
      </c>
    </row>
    <row r="99" spans="1:57" x14ac:dyDescent="0.2">
      <c r="A99" t="b">
        <f t="shared" si="28"/>
        <v>0</v>
      </c>
      <c r="C99" t="s">
        <v>98</v>
      </c>
      <c r="D99">
        <v>66</v>
      </c>
      <c r="E99">
        <v>48</v>
      </c>
      <c r="F99">
        <v>45</v>
      </c>
      <c r="G99">
        <v>53</v>
      </c>
      <c r="H99">
        <f>AVERAGE(D99:G99)</f>
        <v>53</v>
      </c>
      <c r="I99">
        <f>AVERAGE(H99,AC99,AV99)</f>
        <v>53.583333333333336</v>
      </c>
      <c r="J99">
        <f>(4*(H99-I99)^2)+(4*(AC99-I99)^2)+(4*(AV99-I99)^2)</f>
        <v>57.166666666666664</v>
      </c>
      <c r="K99">
        <f t="shared" si="29"/>
        <v>259.36111111111114</v>
      </c>
      <c r="L99">
        <f t="shared" si="30"/>
        <v>956.91666666666663</v>
      </c>
      <c r="M99">
        <f t="shared" si="31"/>
        <v>1014.0833333333333</v>
      </c>
      <c r="N99" s="1">
        <f t="shared" si="32"/>
        <v>3</v>
      </c>
      <c r="O99" s="1">
        <f t="shared" si="33"/>
        <v>8</v>
      </c>
      <c r="P99" s="1">
        <f t="shared" si="34"/>
        <v>11</v>
      </c>
      <c r="Q99" s="1">
        <f t="shared" si="35"/>
        <v>338.02777777777777</v>
      </c>
      <c r="R99" s="1">
        <f t="shared" si="36"/>
        <v>119.61458333333333</v>
      </c>
      <c r="S99" s="1">
        <f t="shared" si="37"/>
        <v>2.8259746291619496</v>
      </c>
      <c r="T99" s="1">
        <v>4.0662000000000003</v>
      </c>
      <c r="U99" t="str">
        <f t="shared" si="38"/>
        <v>Null</v>
      </c>
      <c r="X99" t="s">
        <v>98</v>
      </c>
      <c r="Y99">
        <v>65</v>
      </c>
      <c r="Z99">
        <v>44</v>
      </c>
      <c r="AA99">
        <v>49</v>
      </c>
      <c r="AB99">
        <v>47</v>
      </c>
      <c r="AC99">
        <f>AVERAGE(Y99:AB99)</f>
        <v>51.25</v>
      </c>
      <c r="AD99">
        <f t="shared" si="39"/>
        <v>286.52777777777783</v>
      </c>
      <c r="AE99" s="1">
        <f t="shared" si="40"/>
        <v>3</v>
      </c>
      <c r="AF99" s="1">
        <f t="shared" si="41"/>
        <v>8</v>
      </c>
      <c r="AG99" s="1">
        <f t="shared" si="42"/>
        <v>11</v>
      </c>
      <c r="AH99" s="1">
        <f t="shared" si="43"/>
        <v>95.509259259259281</v>
      </c>
      <c r="AI99" s="1">
        <f t="shared" si="44"/>
        <v>6.40625</v>
      </c>
      <c r="AJ99" s="1">
        <f t="shared" si="45"/>
        <v>14.908762420957546</v>
      </c>
      <c r="AK99" s="1">
        <v>4.0662000000000003</v>
      </c>
      <c r="AL99" t="str">
        <f t="shared" si="46"/>
        <v>significant</v>
      </c>
      <c r="AQ99" t="s">
        <v>98</v>
      </c>
      <c r="AR99">
        <v>73</v>
      </c>
      <c r="AS99">
        <v>53</v>
      </c>
      <c r="AT99">
        <v>48</v>
      </c>
      <c r="AU99">
        <v>52</v>
      </c>
      <c r="AV99">
        <f>AVERAGE(AR99:AU99)</f>
        <v>56.5</v>
      </c>
      <c r="AW99">
        <f t="shared" si="27"/>
        <v>411.02777777777771</v>
      </c>
      <c r="AX99" s="1">
        <f t="shared" si="47"/>
        <v>3</v>
      </c>
      <c r="AY99" s="1">
        <f t="shared" si="48"/>
        <v>8</v>
      </c>
      <c r="AZ99" s="1">
        <f t="shared" si="49"/>
        <v>11</v>
      </c>
      <c r="BA99" s="1">
        <f t="shared" si="50"/>
        <v>137.00925925925924</v>
      </c>
      <c r="BB99" s="1">
        <f t="shared" si="51"/>
        <v>7.0625</v>
      </c>
      <c r="BC99" s="1">
        <f t="shared" si="52"/>
        <v>19.399541134054406</v>
      </c>
      <c r="BD99" s="1">
        <v>4.0662000000000003</v>
      </c>
      <c r="BE99" t="str">
        <f t="shared" si="53"/>
        <v>significant</v>
      </c>
    </row>
  </sheetData>
  <autoFilter ref="A1:A16385" xr:uid="{4B923FA3-2E9F-A241-AAE2-3862EE3278A6}"/>
  <conditionalFormatting sqref="BF18:DQ2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1:DQ2 BF3:DQ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10:DQ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1:DQ2 BF10:DQ13 BF18:DQ21 BF3:DQ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5:DQ5 BF14:DQ14 BF22:DQ2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4:AU9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G9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:AB9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:AB99 D4:G99 AR4:AU9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:AC99 AV4:AV99 H4:H9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Munnoch</dc:creator>
  <cp:lastModifiedBy>John Munnoch</cp:lastModifiedBy>
  <dcterms:created xsi:type="dcterms:W3CDTF">2023-05-24T11:47:06Z</dcterms:created>
  <dcterms:modified xsi:type="dcterms:W3CDTF">2023-05-24T15:13:27Z</dcterms:modified>
</cp:coreProperties>
</file>