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usratlocal/Desktop/Spastin PLOS Biology/Revision/Raw Data/"/>
    </mc:Choice>
  </mc:AlternateContent>
  <xr:revisionPtr revIDLastSave="0" documentId="13_ncr:1_{490BC4DB-33FE-404D-8E87-5CB867422C27}" xr6:coauthVersionLast="45" xr6:coauthVersionMax="45" xr10:uidLastSave="{00000000-0000-0000-0000-000000000000}"/>
  <bookViews>
    <workbookView xWindow="24180" yWindow="6080" windowWidth="28240" windowHeight="17560" xr2:uid="{D229C0A6-0D6B-114E-91F2-727E4433E8AF}"/>
  </bookViews>
  <sheets>
    <sheet name="Legend" sheetId="18" r:id="rId1"/>
    <sheet name="Fig 1D" sheetId="1" r:id="rId2"/>
    <sheet name="Fig 1E" sheetId="2" r:id="rId3"/>
    <sheet name="Fig 1G" sheetId="4" r:id="rId4"/>
    <sheet name="Fig 1I" sheetId="5" r:id="rId5"/>
    <sheet name="Fig 1J" sheetId="7" r:id="rId6"/>
    <sheet name="Fig 1K" sheetId="8" r:id="rId7"/>
    <sheet name="Fig 1M" sheetId="12" r:id="rId8"/>
    <sheet name="Fig 1N" sheetId="11" r:id="rId9"/>
    <sheet name="Fig 1O" sheetId="13" r:id="rId10"/>
    <sheet name="Fig 1Q" sheetId="14" r:id="rId11"/>
    <sheet name="Fig 1R" sheetId="16" r:id="rId12"/>
    <sheet name="Fig 1U" sheetId="1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7" l="1"/>
  <c r="F11" i="17"/>
  <c r="F10" i="17"/>
  <c r="C12" i="17"/>
  <c r="C11" i="17"/>
  <c r="C10" i="17"/>
  <c r="F25" i="16" l="1"/>
  <c r="F26" i="16" s="1"/>
  <c r="E25" i="16"/>
  <c r="E26" i="16" s="1"/>
  <c r="C25" i="16"/>
  <c r="C26" i="16" s="1"/>
  <c r="B25" i="16"/>
  <c r="B26" i="16" s="1"/>
  <c r="F24" i="16"/>
  <c r="E24" i="16"/>
  <c r="C24" i="16"/>
  <c r="B24" i="16"/>
  <c r="F25" i="14"/>
  <c r="F26" i="14" s="1"/>
  <c r="F24" i="14"/>
  <c r="E25" i="14"/>
  <c r="E26" i="14" s="1"/>
  <c r="E24" i="14"/>
  <c r="C25" i="14"/>
  <c r="C26" i="14" s="1"/>
  <c r="C24" i="14"/>
  <c r="B25" i="14"/>
  <c r="B26" i="14" s="1"/>
  <c r="B24" i="14"/>
  <c r="D29" i="11"/>
  <c r="D28" i="11"/>
  <c r="D27" i="11"/>
  <c r="C29" i="11"/>
  <c r="C28" i="11"/>
  <c r="C27" i="11"/>
  <c r="B27" i="11"/>
  <c r="B29" i="11"/>
  <c r="B28" i="11"/>
  <c r="B29" i="12"/>
  <c r="B28" i="12"/>
  <c r="B27" i="12"/>
  <c r="D29" i="12"/>
  <c r="D28" i="12"/>
  <c r="D27" i="12"/>
  <c r="C29" i="12"/>
  <c r="C27" i="12"/>
  <c r="C28" i="12"/>
  <c r="B22" i="8"/>
  <c r="C22" i="8"/>
  <c r="D22" i="8"/>
  <c r="B23" i="8"/>
  <c r="B24" i="8" s="1"/>
  <c r="C23" i="8"/>
  <c r="D23" i="8"/>
  <c r="C24" i="8"/>
  <c r="D24" i="8"/>
  <c r="D24" i="7" l="1"/>
  <c r="D23" i="7"/>
  <c r="D22" i="7"/>
  <c r="C24" i="7"/>
  <c r="C23" i="7"/>
  <c r="C22" i="7"/>
  <c r="B24" i="7"/>
  <c r="B23" i="7"/>
  <c r="B22" i="7"/>
  <c r="D23" i="5" l="1"/>
  <c r="D24" i="5" s="1"/>
  <c r="D22" i="5"/>
  <c r="C23" i="5"/>
  <c r="C24" i="5" s="1"/>
  <c r="C22" i="5"/>
  <c r="B23" i="5"/>
  <c r="B24" i="5" s="1"/>
  <c r="B22" i="5"/>
  <c r="D23" i="4" l="1"/>
  <c r="D24" i="4" s="1"/>
  <c r="D22" i="4"/>
  <c r="C24" i="4"/>
  <c r="C23" i="4"/>
  <c r="C22" i="4"/>
  <c r="B23" i="4"/>
  <c r="B24" i="4" s="1"/>
  <c r="B22" i="4"/>
  <c r="D29" i="2" l="1"/>
  <c r="D30" i="2" s="1"/>
  <c r="D28" i="2"/>
  <c r="C30" i="2"/>
  <c r="C29" i="2"/>
  <c r="C28" i="2"/>
  <c r="B29" i="2"/>
  <c r="B30" i="2" s="1"/>
  <c r="B28" i="2"/>
  <c r="G30" i="1"/>
  <c r="F30" i="1"/>
  <c r="H29" i="1"/>
  <c r="H30" i="1" s="1"/>
  <c r="G29" i="1"/>
  <c r="F29" i="1"/>
  <c r="H28" i="1"/>
  <c r="G28" i="1"/>
  <c r="F28" i="1"/>
  <c r="D29" i="1"/>
  <c r="D30" i="1" s="1"/>
  <c r="C29" i="1"/>
  <c r="C30" i="1" s="1"/>
  <c r="B29" i="1"/>
  <c r="B30" i="1" s="1"/>
  <c r="D28" i="1"/>
  <c r="C28" i="1"/>
  <c r="B28" i="1"/>
</calcChain>
</file>

<file path=xl/sharedStrings.xml><?xml version="1.0" encoding="utf-8"?>
<sst xmlns="http://schemas.openxmlformats.org/spreadsheetml/2006/main" count="110" uniqueCount="24">
  <si>
    <t xml:space="preserve"> +/+</t>
  </si>
  <si>
    <t xml:space="preserve"> +/-</t>
  </si>
  <si>
    <t xml:space="preserve"> -/-</t>
  </si>
  <si>
    <t>8 month</t>
  </si>
  <si>
    <t>14 month</t>
  </si>
  <si>
    <t>mean</t>
  </si>
  <si>
    <t>SD</t>
  </si>
  <si>
    <t>s.e.m.</t>
  </si>
  <si>
    <t>Motor Cortex</t>
  </si>
  <si>
    <t>3 month</t>
  </si>
  <si>
    <t>Somatosensory Cortex</t>
  </si>
  <si>
    <t>Cortex Layer VI</t>
  </si>
  <si>
    <t>Latency to fall (s)</t>
  </si>
  <si>
    <t>Latency to turn (s)</t>
  </si>
  <si>
    <t>Hindlimb extension score</t>
  </si>
  <si>
    <t>Stride velocity (cm/s)</t>
  </si>
  <si>
    <r>
      <t xml:space="preserve">Gait angle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 (°)</t>
    </r>
  </si>
  <si>
    <t>Hind base width (cm)</t>
  </si>
  <si>
    <t>Latency (s)</t>
  </si>
  <si>
    <t>Number of footslips</t>
  </si>
  <si>
    <t>% Failure</t>
  </si>
  <si>
    <t>Thickness (mm)</t>
  </si>
  <si>
    <t>GFAP signal intensity (% of +/+)</t>
  </si>
  <si>
    <r>
      <t>S1 Data. Individual quantitative observations that underlie the data presented in Figure 1.</t>
    </r>
    <r>
      <rPr>
        <sz val="11"/>
        <color theme="1"/>
        <rFont val="Arial"/>
        <family val="2"/>
      </rPr>
      <t xml:space="preserve"> The file „S1_data.xlsx“ consists of several spreadsheets. Each spreadsheet contains the numerical raw data of one subfigure as indicated.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</si>
</sst>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Symbol"/>
      <charset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A96B-77B7-F24E-A3B7-FC2F84583302}">
  <dimension ref="A1"/>
  <sheetViews>
    <sheetView tabSelected="1" workbookViewId="0"/>
  </sheetViews>
  <sheetFormatPr baseColWidth="10" defaultRowHeight="16"/>
  <cols>
    <col min="1" max="1" width="198" bestFit="1" customWidth="1"/>
  </cols>
  <sheetData>
    <row r="1" spans="1:1">
      <c r="A1" s="6" t="s">
        <v>23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835E-4859-754A-A4CD-DFB3B8458011}">
  <dimension ref="B1:D4"/>
  <sheetViews>
    <sheetView workbookViewId="0">
      <selection activeCell="B1" sqref="B1:D1"/>
    </sheetView>
  </sheetViews>
  <sheetFormatPr baseColWidth="10" defaultRowHeight="16"/>
  <cols>
    <col min="1" max="1" width="10.83203125" style="1"/>
    <col min="2" max="2" width="4.5" style="1" bestFit="1" customWidth="1"/>
    <col min="3" max="4" width="10.5" style="1" bestFit="1" customWidth="1"/>
    <col min="5" max="16384" width="10.83203125" style="1"/>
  </cols>
  <sheetData>
    <row r="1" spans="2:4" s="3" customFormat="1">
      <c r="B1" s="5" t="s">
        <v>20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2">
        <v>0</v>
      </c>
      <c r="C4" s="2">
        <v>4.5454549999999996</v>
      </c>
      <c r="D4" s="2">
        <v>66.666669999999996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6FEC-048A-984C-8036-05ACB83E4EE4}">
  <dimension ref="A1:F26"/>
  <sheetViews>
    <sheetView workbookViewId="0">
      <selection activeCell="B1" sqref="B1:F1"/>
    </sheetView>
  </sheetViews>
  <sheetFormatPr baseColWidth="10" defaultRowHeight="16"/>
  <cols>
    <col min="1" max="1" width="6.5" style="1" bestFit="1" customWidth="1"/>
    <col min="2" max="3" width="14" style="1" bestFit="1" customWidth="1"/>
    <col min="4" max="4" width="10.83203125" style="1"/>
    <col min="5" max="6" width="14" style="1" bestFit="1" customWidth="1"/>
    <col min="7" max="16384" width="10.83203125" style="1"/>
  </cols>
  <sheetData>
    <row r="1" spans="2:6" s="3" customFormat="1">
      <c r="B1" s="5" t="s">
        <v>21</v>
      </c>
      <c r="C1" s="5"/>
      <c r="D1" s="5"/>
      <c r="E1" s="5"/>
      <c r="F1" s="5"/>
    </row>
    <row r="2" spans="2:6">
      <c r="B2" s="5" t="s">
        <v>8</v>
      </c>
      <c r="C2" s="5"/>
      <c r="E2" s="5" t="s">
        <v>8</v>
      </c>
      <c r="F2" s="5"/>
    </row>
    <row r="3" spans="2:6">
      <c r="B3" s="5" t="s">
        <v>9</v>
      </c>
      <c r="C3" s="5"/>
      <c r="E3" s="5" t="s">
        <v>4</v>
      </c>
      <c r="F3" s="5"/>
    </row>
    <row r="4" spans="2:6">
      <c r="B4" s="1" t="s">
        <v>0</v>
      </c>
      <c r="C4" s="1" t="s">
        <v>2</v>
      </c>
      <c r="E4" s="1" t="s">
        <v>0</v>
      </c>
      <c r="F4" s="1" t="s">
        <v>2</v>
      </c>
    </row>
    <row r="5" spans="2:6">
      <c r="B5" s="4">
        <v>1.673367</v>
      </c>
      <c r="C5" s="4">
        <v>1.3540319999999999</v>
      </c>
      <c r="E5" s="4">
        <v>2.1279760000000003</v>
      </c>
      <c r="F5" s="4">
        <v>1.468181</v>
      </c>
    </row>
    <row r="6" spans="2:6">
      <c r="B6" s="4">
        <v>1.690599</v>
      </c>
      <c r="C6" s="4">
        <v>1.370447</v>
      </c>
      <c r="E6" s="4">
        <v>1.8904780000000001</v>
      </c>
      <c r="F6" s="4">
        <v>1.4934229999999999</v>
      </c>
    </row>
    <row r="7" spans="2:6">
      <c r="B7" s="4">
        <v>1.6509469999999999</v>
      </c>
      <c r="C7" s="4">
        <v>1.4616450000000001</v>
      </c>
      <c r="E7" s="4">
        <v>1.716191</v>
      </c>
      <c r="F7" s="4">
        <v>1.4910150000000002</v>
      </c>
    </row>
    <row r="8" spans="2:6">
      <c r="B8" s="4">
        <v>1.6915689999999999</v>
      </c>
      <c r="C8" s="4">
        <v>1.4603079999999999</v>
      </c>
      <c r="E8" s="4">
        <v>1.69655</v>
      </c>
      <c r="F8" s="4">
        <v>1.570878</v>
      </c>
    </row>
    <row r="9" spans="2:6">
      <c r="B9" s="4">
        <v>2.3688370000000001</v>
      </c>
      <c r="C9" s="4">
        <v>2.303598</v>
      </c>
      <c r="E9" s="4">
        <v>1.7410490000000001</v>
      </c>
      <c r="F9" s="4">
        <v>1.4761120000000001</v>
      </c>
    </row>
    <row r="10" spans="2:6">
      <c r="B10" s="4">
        <v>2.021795</v>
      </c>
      <c r="C10" s="4">
        <v>2.2142220000000004</v>
      </c>
      <c r="E10" s="4">
        <v>1.6856010000000001</v>
      </c>
      <c r="F10" s="4">
        <v>1.502313</v>
      </c>
    </row>
    <row r="11" spans="2:6">
      <c r="B11" s="4">
        <v>1.9995309999999999</v>
      </c>
      <c r="C11" s="4">
        <v>1.807709</v>
      </c>
      <c r="E11" s="4">
        <v>1.5737099999999999</v>
      </c>
      <c r="F11" s="4">
        <v>1.5928059999999999</v>
      </c>
    </row>
    <row r="12" spans="2:6">
      <c r="B12" s="4">
        <v>1.6302319999999999</v>
      </c>
      <c r="C12" s="4">
        <v>2.1613069999999999</v>
      </c>
      <c r="E12" s="4">
        <v>1.5650979999999999</v>
      </c>
      <c r="F12" s="4">
        <v>1.6754200000000001</v>
      </c>
    </row>
    <row r="13" spans="2:6">
      <c r="B13" s="4">
        <v>2.3083069999999997</v>
      </c>
      <c r="C13" s="4">
        <v>2.1367689999999997</v>
      </c>
      <c r="E13" s="4">
        <v>1.5700319999999999</v>
      </c>
      <c r="F13" s="4">
        <v>1.6681759999999999</v>
      </c>
    </row>
    <row r="14" spans="2:6">
      <c r="B14" s="4">
        <v>1.61869</v>
      </c>
      <c r="E14" s="4">
        <v>2.014983</v>
      </c>
      <c r="F14" s="4">
        <v>1.8150840000000001</v>
      </c>
    </row>
    <row r="15" spans="2:6">
      <c r="B15" s="4">
        <v>1.6653169999999999</v>
      </c>
      <c r="E15" s="4">
        <v>2.0719859999999999</v>
      </c>
      <c r="F15" s="4">
        <v>1.8751669999999998</v>
      </c>
    </row>
    <row r="16" spans="2:6">
      <c r="E16" s="4">
        <v>1.6978850000000001</v>
      </c>
      <c r="F16" s="4">
        <v>1.4689490000000001</v>
      </c>
    </row>
    <row r="17" spans="1:6">
      <c r="E17" s="4">
        <v>1.6000219999999998</v>
      </c>
      <c r="F17" s="4">
        <v>1.625</v>
      </c>
    </row>
    <row r="18" spans="1:6">
      <c r="F18" s="4">
        <v>1.708161</v>
      </c>
    </row>
    <row r="19" spans="1:6">
      <c r="F19" s="4">
        <v>2.1487280000000002</v>
      </c>
    </row>
    <row r="20" spans="1:6">
      <c r="F20" s="4">
        <v>1.980925</v>
      </c>
    </row>
    <row r="21" spans="1:6">
      <c r="F21" s="4">
        <v>2.0150989999999998</v>
      </c>
    </row>
    <row r="22" spans="1:6">
      <c r="F22" s="4">
        <v>2.172161</v>
      </c>
    </row>
    <row r="24" spans="1:6">
      <c r="A24" s="1" t="s">
        <v>5</v>
      </c>
      <c r="B24" s="4">
        <f>AVERAGE(B5:B15)</f>
        <v>1.8471991818181821</v>
      </c>
      <c r="C24" s="4">
        <f>AVERAGE(C5:C13)</f>
        <v>1.807781888888889</v>
      </c>
      <c r="E24" s="4">
        <f>AVERAGE(E5:E17)</f>
        <v>1.7655046923076922</v>
      </c>
      <c r="F24" s="4">
        <f>AVERAGE(F5:F22)</f>
        <v>1.708199888888889</v>
      </c>
    </row>
    <row r="25" spans="1:6">
      <c r="A25" s="1" t="s">
        <v>6</v>
      </c>
      <c r="B25" s="1">
        <f>STDEV(B5:B15)</f>
        <v>0.28076046104635383</v>
      </c>
      <c r="C25" s="1">
        <f>STDEV(C5:C13)</f>
        <v>0.40030290480286351</v>
      </c>
      <c r="E25" s="1">
        <f>STDEV(E5:E17)</f>
        <v>0.19673540379546403</v>
      </c>
      <c r="F25" s="1">
        <f>STDEV(F5:F22)</f>
        <v>0.23805184283628567</v>
      </c>
    </row>
    <row r="26" spans="1:6">
      <c r="A26" s="1" t="s">
        <v>7</v>
      </c>
      <c r="B26" s="1">
        <f>B25/(SQRT(COUNT(B5:B15)))</f>
        <v>8.4652464114358977E-2</v>
      </c>
      <c r="C26" s="1">
        <f>C25/(SQRT(COUNT(C5:C13)))</f>
        <v>0.13343430160095451</v>
      </c>
      <c r="E26" s="1">
        <f>E25/(SQRT(COUNT(E5:E17)))</f>
        <v>5.4564583544896794E-2</v>
      </c>
      <c r="F26" s="1">
        <f>F25/(SQRT(COUNT(F5:F22)))</f>
        <v>5.6109357447830618E-2</v>
      </c>
    </row>
  </sheetData>
  <mergeCells count="5">
    <mergeCell ref="B3:C3"/>
    <mergeCell ref="B2:C2"/>
    <mergeCell ref="E2:F2"/>
    <mergeCell ref="E3:F3"/>
    <mergeCell ref="B1:F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DB0E-3773-E646-8A68-9B4D6C478BEA}">
  <dimension ref="A1:F26"/>
  <sheetViews>
    <sheetView workbookViewId="0">
      <selection activeCell="B1" sqref="B1:F1"/>
    </sheetView>
  </sheetViews>
  <sheetFormatPr baseColWidth="10" defaultRowHeight="16"/>
  <cols>
    <col min="1" max="1" width="6.5" style="1" bestFit="1" customWidth="1"/>
    <col min="2" max="3" width="14" style="1" bestFit="1" customWidth="1"/>
    <col min="4" max="4" width="10.83203125" style="1"/>
    <col min="5" max="6" width="14" style="1" bestFit="1" customWidth="1"/>
    <col min="7" max="16384" width="10.83203125" style="1"/>
  </cols>
  <sheetData>
    <row r="1" spans="2:6" s="3" customFormat="1">
      <c r="B1" s="5" t="s">
        <v>21</v>
      </c>
      <c r="C1" s="5"/>
      <c r="D1" s="5"/>
      <c r="E1" s="5"/>
      <c r="F1" s="5"/>
    </row>
    <row r="2" spans="2:6">
      <c r="B2" s="5" t="s">
        <v>10</v>
      </c>
      <c r="C2" s="5"/>
      <c r="E2" s="5" t="s">
        <v>10</v>
      </c>
      <c r="F2" s="5"/>
    </row>
    <row r="3" spans="2:6">
      <c r="B3" s="5" t="s">
        <v>9</v>
      </c>
      <c r="C3" s="5"/>
      <c r="E3" s="5" t="s">
        <v>4</v>
      </c>
      <c r="F3" s="5"/>
    </row>
    <row r="4" spans="2:6">
      <c r="B4" s="1" t="s">
        <v>0</v>
      </c>
      <c r="C4" s="1" t="s">
        <v>2</v>
      </c>
      <c r="E4" s="1" t="s">
        <v>0</v>
      </c>
      <c r="F4" s="1" t="s">
        <v>2</v>
      </c>
    </row>
    <row r="5" spans="2:6">
      <c r="B5" s="4">
        <v>1.305577</v>
      </c>
      <c r="C5" s="4">
        <v>1.084519</v>
      </c>
      <c r="E5" s="4">
        <v>1.320038</v>
      </c>
      <c r="F5" s="4">
        <v>1.1290360000000002</v>
      </c>
    </row>
    <row r="6" spans="2:6">
      <c r="B6" s="4">
        <v>1.221743</v>
      </c>
      <c r="C6" s="4">
        <v>1.1795789999999999</v>
      </c>
      <c r="E6" s="4">
        <v>1.292103</v>
      </c>
      <c r="F6" s="4">
        <v>1.20377</v>
      </c>
    </row>
    <row r="7" spans="2:6">
      <c r="B7" s="4">
        <v>1.3125599999999999</v>
      </c>
      <c r="C7" s="4">
        <v>1.2580989999999999</v>
      </c>
      <c r="E7" s="4">
        <v>1.209662</v>
      </c>
      <c r="F7" s="4">
        <v>1.22793</v>
      </c>
    </row>
    <row r="8" spans="2:6">
      <c r="B8" s="4">
        <v>1.4603079999999999</v>
      </c>
      <c r="C8" s="4">
        <v>1.2380679999999999</v>
      </c>
      <c r="E8" s="4">
        <v>1.2807470000000001</v>
      </c>
      <c r="F8" s="4">
        <v>1.237752</v>
      </c>
    </row>
    <row r="9" spans="2:6">
      <c r="B9" s="4">
        <v>1.2848269999999999</v>
      </c>
      <c r="C9" s="4">
        <v>1.3327599999999999</v>
      </c>
      <c r="E9" s="4">
        <v>1.356293</v>
      </c>
      <c r="F9" s="4">
        <v>1.122636</v>
      </c>
    </row>
    <row r="10" spans="2:6">
      <c r="B10" s="4">
        <v>1.3528330000000002</v>
      </c>
      <c r="C10" s="4">
        <v>1.3876440000000001</v>
      </c>
      <c r="E10" s="4">
        <v>1.3491900000000001</v>
      </c>
      <c r="F10" s="4">
        <v>1.131616</v>
      </c>
    </row>
    <row r="11" spans="2:6">
      <c r="B11" s="4">
        <v>1.329121</v>
      </c>
      <c r="C11" s="4">
        <v>1.2689190000000001</v>
      </c>
      <c r="E11" s="4">
        <v>1.165386</v>
      </c>
      <c r="F11" s="4">
        <v>1.209597</v>
      </c>
    </row>
    <row r="12" spans="2:6">
      <c r="B12" s="4">
        <v>1.3784620000000001</v>
      </c>
      <c r="C12" s="4">
        <v>1.3590550000000001</v>
      </c>
      <c r="E12" s="4">
        <v>1.14086</v>
      </c>
      <c r="F12" s="4">
        <v>1.201692</v>
      </c>
    </row>
    <row r="13" spans="2:6">
      <c r="B13" s="4">
        <v>1.3005409999999999</v>
      </c>
      <c r="C13" s="4">
        <v>1.2869539999999999</v>
      </c>
      <c r="E13" s="4">
        <v>1.1522399999999999</v>
      </c>
      <c r="F13" s="4">
        <v>1.211662</v>
      </c>
    </row>
    <row r="14" spans="2:6">
      <c r="B14" s="4">
        <v>1.3184390000000001</v>
      </c>
      <c r="E14" s="4">
        <v>1.1981759999999999</v>
      </c>
      <c r="F14" s="4">
        <v>1.2453040000000002</v>
      </c>
    </row>
    <row r="15" spans="2:6">
      <c r="B15" s="4">
        <v>1.2188620000000001</v>
      </c>
      <c r="E15" s="4">
        <v>1.2539939999999998</v>
      </c>
      <c r="F15" s="4">
        <v>1.232693</v>
      </c>
    </row>
    <row r="16" spans="2:6">
      <c r="E16" s="4">
        <v>1.3119639999999999</v>
      </c>
      <c r="F16" s="4">
        <v>1.1598089999999999</v>
      </c>
    </row>
    <row r="17" spans="1:6">
      <c r="E17" s="4">
        <v>1.1332409999999999</v>
      </c>
      <c r="F17" s="4">
        <v>1.2730380000000001</v>
      </c>
    </row>
    <row r="18" spans="1:6">
      <c r="F18" s="4">
        <v>1.1981759999999999</v>
      </c>
    </row>
    <row r="19" spans="1:6">
      <c r="F19" s="4">
        <v>1.2375630000000002</v>
      </c>
    </row>
    <row r="20" spans="1:6">
      <c r="F20" s="4">
        <v>1.158798</v>
      </c>
    </row>
    <row r="21" spans="1:6">
      <c r="F21" s="4">
        <v>1.2468079999999999</v>
      </c>
    </row>
    <row r="22" spans="1:6">
      <c r="F22" s="4">
        <v>1.2412190000000001</v>
      </c>
    </row>
    <row r="24" spans="1:6">
      <c r="A24" s="1" t="s">
        <v>5</v>
      </c>
      <c r="B24" s="4">
        <f>AVERAGE(B5:B15)</f>
        <v>1.3166611818181819</v>
      </c>
      <c r="C24" s="4">
        <f>AVERAGE(C5:C13)</f>
        <v>1.2661774444444442</v>
      </c>
      <c r="E24" s="4">
        <f>AVERAGE(E5:E17)</f>
        <v>1.2433764615384615</v>
      </c>
      <c r="F24" s="4">
        <f>AVERAGE(F5:F22)</f>
        <v>1.2038388333333334</v>
      </c>
    </row>
    <row r="25" spans="1:6">
      <c r="A25" s="1" t="s">
        <v>6</v>
      </c>
      <c r="B25" s="1">
        <f>STDEV(B5:B15)</f>
        <v>6.7755186528882322E-2</v>
      </c>
      <c r="C25" s="1">
        <f>STDEV(C5:C13)</f>
        <v>9.327865892463176E-2</v>
      </c>
      <c r="E25" s="1">
        <f>STDEV(E5:E17)</f>
        <v>8.0941858988016216E-2</v>
      </c>
      <c r="F25" s="1">
        <f>STDEV(F5:F22)</f>
        <v>4.5345552144874492E-2</v>
      </c>
    </row>
    <row r="26" spans="1:6">
      <c r="A26" s="1" t="s">
        <v>7</v>
      </c>
      <c r="B26" s="1">
        <f>B25/(SQRT(COUNT(B5:B15)))</f>
        <v>2.0428957392440487E-2</v>
      </c>
      <c r="C26" s="1">
        <f>C25/(SQRT(COUNT(C5:C13)))</f>
        <v>3.1092886308210586E-2</v>
      </c>
      <c r="E26" s="1">
        <f>E25/(SQRT(COUNT(E5:E17)))</f>
        <v>2.2449232531743711E-2</v>
      </c>
      <c r="F26" s="1">
        <f>F25/(SQRT(COUNT(F5:F22)))</f>
        <v>1.068804913942965E-2</v>
      </c>
    </row>
  </sheetData>
  <mergeCells count="5">
    <mergeCell ref="E2:F2"/>
    <mergeCell ref="B3:C3"/>
    <mergeCell ref="E3:F3"/>
    <mergeCell ref="B2:C2"/>
    <mergeCell ref="B1:F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E781-078D-D948-8196-DAE2C8C83C38}">
  <dimension ref="A1:F12"/>
  <sheetViews>
    <sheetView workbookViewId="0">
      <selection activeCell="B1" sqref="B1:F1"/>
    </sheetView>
  </sheetViews>
  <sheetFormatPr baseColWidth="10" defaultRowHeight="16"/>
  <cols>
    <col min="1" max="1" width="6.5" style="1" bestFit="1" customWidth="1"/>
    <col min="2" max="2" width="4.6640625" style="1" bestFit="1" customWidth="1"/>
    <col min="3" max="3" width="14" style="1" bestFit="1" customWidth="1"/>
    <col min="4" max="4" width="10.83203125" style="1"/>
    <col min="5" max="5" width="4.6640625" style="1" bestFit="1" customWidth="1"/>
    <col min="6" max="6" width="14" style="1" bestFit="1" customWidth="1"/>
    <col min="7" max="16384" width="10.83203125" style="1"/>
  </cols>
  <sheetData>
    <row r="1" spans="1:6" s="3" customFormat="1">
      <c r="B1" s="5" t="s">
        <v>22</v>
      </c>
      <c r="C1" s="5"/>
      <c r="D1" s="5"/>
      <c r="E1" s="5"/>
      <c r="F1" s="5"/>
    </row>
    <row r="2" spans="1:6">
      <c r="B2" s="5" t="s">
        <v>11</v>
      </c>
      <c r="C2" s="5"/>
      <c r="E2" s="5" t="s">
        <v>11</v>
      </c>
      <c r="F2" s="5"/>
    </row>
    <row r="3" spans="1:6">
      <c r="B3" s="5" t="s">
        <v>9</v>
      </c>
      <c r="C3" s="5"/>
      <c r="E3" s="5" t="s">
        <v>4</v>
      </c>
      <c r="F3" s="5"/>
    </row>
    <row r="4" spans="1:6">
      <c r="B4" s="1" t="s">
        <v>0</v>
      </c>
      <c r="C4" s="1" t="s">
        <v>2</v>
      </c>
      <c r="E4" s="1" t="s">
        <v>0</v>
      </c>
      <c r="F4" s="1" t="s">
        <v>2</v>
      </c>
    </row>
    <row r="5" spans="1:6">
      <c r="B5" s="1">
        <v>100</v>
      </c>
      <c r="C5" s="1">
        <v>202.66666666666666</v>
      </c>
      <c r="E5" s="1">
        <v>100</v>
      </c>
      <c r="F5" s="1">
        <v>255.20102130302686</v>
      </c>
    </row>
    <row r="6" spans="1:6">
      <c r="B6" s="1">
        <v>100</v>
      </c>
      <c r="C6" s="1">
        <v>118</v>
      </c>
      <c r="E6" s="1">
        <v>100</v>
      </c>
      <c r="F6" s="1">
        <v>198.79261209958977</v>
      </c>
    </row>
    <row r="7" spans="1:6">
      <c r="B7" s="1">
        <v>100</v>
      </c>
      <c r="C7" s="1">
        <v>146.88888888888889</v>
      </c>
      <c r="E7" s="1">
        <v>100</v>
      </c>
      <c r="F7" s="1">
        <v>143.03129967937906</v>
      </c>
    </row>
    <row r="8" spans="1:6">
      <c r="B8" s="1">
        <v>100</v>
      </c>
      <c r="C8" s="1">
        <v>166.88888888888889</v>
      </c>
      <c r="E8" s="1">
        <v>100</v>
      </c>
      <c r="F8" s="1">
        <v>195.49730609688888</v>
      </c>
    </row>
    <row r="10" spans="1:6">
      <c r="A10" s="1" t="s">
        <v>5</v>
      </c>
      <c r="B10" s="4"/>
      <c r="C10" s="4">
        <f>AVERAGE(C5:C8)</f>
        <v>158.61111111111111</v>
      </c>
      <c r="E10" s="4"/>
      <c r="F10" s="4">
        <f>AVERAGE(F5:F8)</f>
        <v>198.13055979472114</v>
      </c>
    </row>
    <row r="11" spans="1:6">
      <c r="A11" s="1" t="s">
        <v>6</v>
      </c>
      <c r="C11" s="1">
        <f>STDEV(C5:C8)</f>
        <v>35.571929100312893</v>
      </c>
      <c r="F11" s="1">
        <f>STDEV(F5:F8)</f>
        <v>45.826987610361456</v>
      </c>
    </row>
    <row r="12" spans="1:6">
      <c r="A12" s="1" t="s">
        <v>7</v>
      </c>
      <c r="C12" s="1">
        <f>C11/(SQRT(COUNT(C5:C8)))</f>
        <v>17.785964550156447</v>
      </c>
      <c r="F12" s="1">
        <f>F11/(SQRT(COUNT(F5:F8)))</f>
        <v>22.913493805180728</v>
      </c>
    </row>
  </sheetData>
  <mergeCells count="5">
    <mergeCell ref="B2:C2"/>
    <mergeCell ref="E2:F2"/>
    <mergeCell ref="B3:C3"/>
    <mergeCell ref="E3:F3"/>
    <mergeCell ref="B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CCEB-7000-0E4E-8C8D-BA2CC65D4071}">
  <dimension ref="A1:AD30"/>
  <sheetViews>
    <sheetView workbookViewId="0">
      <selection activeCell="B2" sqref="B2:D2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5" width="10.83203125" style="1"/>
    <col min="6" max="8" width="14" style="1" bestFit="1" customWidth="1"/>
    <col min="9" max="16384" width="10.83203125" style="1"/>
  </cols>
  <sheetData>
    <row r="1" spans="2:30" s="3" customFormat="1">
      <c r="B1" s="5" t="s">
        <v>12</v>
      </c>
      <c r="C1" s="5"/>
      <c r="D1" s="5"/>
      <c r="E1" s="5"/>
      <c r="F1" s="5"/>
      <c r="G1" s="5"/>
      <c r="H1" s="5"/>
    </row>
    <row r="2" spans="2:30">
      <c r="B2" s="5" t="s">
        <v>3</v>
      </c>
      <c r="C2" s="5"/>
      <c r="D2" s="5"/>
      <c r="F2" s="5" t="s">
        <v>4</v>
      </c>
      <c r="G2" s="5"/>
      <c r="H2" s="5"/>
    </row>
    <row r="3" spans="2:30">
      <c r="B3" s="1" t="s">
        <v>0</v>
      </c>
      <c r="C3" s="1" t="s">
        <v>1</v>
      </c>
      <c r="D3" s="1" t="s">
        <v>2</v>
      </c>
      <c r="F3" s="1" t="s">
        <v>0</v>
      </c>
      <c r="G3" s="1" t="s">
        <v>1</v>
      </c>
      <c r="H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2:30">
      <c r="B4" s="1">
        <v>186.7</v>
      </c>
      <c r="C4" s="1">
        <v>226</v>
      </c>
      <c r="D4" s="1">
        <v>245.3</v>
      </c>
      <c r="F4" s="2">
        <v>164</v>
      </c>
      <c r="G4" s="2">
        <v>92</v>
      </c>
      <c r="H4" s="2">
        <v>157.33330000000001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2:30">
      <c r="B5" s="1">
        <v>123.7</v>
      </c>
      <c r="C5" s="1">
        <v>452.3</v>
      </c>
      <c r="D5" s="1">
        <v>268</v>
      </c>
      <c r="F5" s="2">
        <v>216</v>
      </c>
      <c r="G5" s="2">
        <v>77.666669999999996</v>
      </c>
      <c r="H5" s="2">
        <v>162.66669999999999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2:30">
      <c r="B6" s="1">
        <v>324.3</v>
      </c>
      <c r="C6" s="1">
        <v>180.7</v>
      </c>
      <c r="D6" s="1">
        <v>261.3</v>
      </c>
      <c r="F6" s="2">
        <v>119.66670000000001</v>
      </c>
      <c r="G6" s="2">
        <v>97</v>
      </c>
      <c r="H6" s="2">
        <v>151</v>
      </c>
    </row>
    <row r="7" spans="2:30">
      <c r="B7" s="1">
        <v>191</v>
      </c>
      <c r="C7" s="1">
        <v>257.7</v>
      </c>
      <c r="D7" s="1">
        <v>121.7</v>
      </c>
      <c r="F7" s="2">
        <v>120.33329999999999</v>
      </c>
      <c r="G7" s="2">
        <v>126</v>
      </c>
      <c r="H7" s="2">
        <v>78</v>
      </c>
    </row>
    <row r="8" spans="2:30">
      <c r="B8" s="1">
        <v>422.3</v>
      </c>
      <c r="C8" s="1">
        <v>128.69999999999999</v>
      </c>
      <c r="D8" s="1">
        <v>196.7</v>
      </c>
      <c r="F8" s="2">
        <v>149.33330000000001</v>
      </c>
      <c r="G8" s="2">
        <v>102</v>
      </c>
      <c r="H8" s="2">
        <v>189</v>
      </c>
    </row>
    <row r="9" spans="2:30">
      <c r="B9" s="1">
        <v>139.30000000000001</v>
      </c>
      <c r="C9" s="1">
        <v>139</v>
      </c>
      <c r="D9" s="1">
        <v>218.3</v>
      </c>
      <c r="F9" s="2">
        <v>122</v>
      </c>
      <c r="G9" s="2">
        <v>141</v>
      </c>
      <c r="H9" s="2">
        <v>128</v>
      </c>
    </row>
    <row r="10" spans="2:30">
      <c r="B10" s="1">
        <v>147</v>
      </c>
      <c r="C10" s="1">
        <v>186.3</v>
      </c>
      <c r="D10" s="1">
        <v>151.69999999999999</v>
      </c>
      <c r="F10" s="2">
        <v>122</v>
      </c>
      <c r="G10" s="2">
        <v>147</v>
      </c>
      <c r="H10" s="2">
        <v>130</v>
      </c>
    </row>
    <row r="11" spans="2:30">
      <c r="B11" s="1">
        <v>171.7</v>
      </c>
      <c r="C11" s="1">
        <v>160.69999999999999</v>
      </c>
      <c r="D11" s="1">
        <v>78.7</v>
      </c>
      <c r="F11" s="2">
        <v>189</v>
      </c>
      <c r="G11" s="2">
        <v>45</v>
      </c>
      <c r="H11" s="2">
        <v>102</v>
      </c>
    </row>
    <row r="12" spans="2:30">
      <c r="B12" s="1">
        <v>176.3</v>
      </c>
      <c r="C12" s="1">
        <v>148</v>
      </c>
      <c r="D12" s="1">
        <v>181.3</v>
      </c>
      <c r="F12" s="2">
        <v>153</v>
      </c>
      <c r="G12" s="2">
        <v>147</v>
      </c>
      <c r="H12" s="2">
        <v>47</v>
      </c>
    </row>
    <row r="13" spans="2:30">
      <c r="B13" s="1">
        <v>418</v>
      </c>
      <c r="C13" s="1">
        <v>262</v>
      </c>
      <c r="D13" s="1">
        <v>211</v>
      </c>
      <c r="F13" s="2">
        <v>114</v>
      </c>
      <c r="G13" s="2">
        <v>102</v>
      </c>
      <c r="H13" s="2">
        <v>78</v>
      </c>
    </row>
    <row r="14" spans="2:30">
      <c r="B14" s="1">
        <v>202.7</v>
      </c>
      <c r="C14" s="1">
        <v>252.7</v>
      </c>
      <c r="D14" s="1">
        <v>249.3</v>
      </c>
      <c r="F14" s="2">
        <v>195</v>
      </c>
      <c r="G14" s="2">
        <v>157.33330000000001</v>
      </c>
      <c r="H14" s="2">
        <v>193.66669999999999</v>
      </c>
    </row>
    <row r="15" spans="2:30">
      <c r="B15" s="1">
        <v>172.7</v>
      </c>
      <c r="C15" s="1">
        <v>314.7</v>
      </c>
      <c r="D15" s="1">
        <v>227</v>
      </c>
      <c r="F15" s="2">
        <v>185.33330000000001</v>
      </c>
      <c r="G15" s="2">
        <v>237.33330000000001</v>
      </c>
      <c r="H15" s="2">
        <v>155</v>
      </c>
    </row>
    <row r="16" spans="2:30">
      <c r="B16" s="1">
        <v>283</v>
      </c>
      <c r="C16" s="1">
        <v>419</v>
      </c>
      <c r="D16" s="1">
        <v>255.7</v>
      </c>
      <c r="F16" s="2">
        <v>121.66670000000001</v>
      </c>
      <c r="G16" s="2">
        <v>169.66669999999999</v>
      </c>
      <c r="H16" s="2">
        <v>101.66670000000001</v>
      </c>
    </row>
    <row r="17" spans="1:8">
      <c r="B17" s="1">
        <v>136.30000000000001</v>
      </c>
      <c r="C17" s="1">
        <v>205</v>
      </c>
      <c r="D17" s="1">
        <v>323</v>
      </c>
      <c r="F17" s="2">
        <v>210.33330000000001</v>
      </c>
      <c r="G17" s="2">
        <v>205.33330000000001</v>
      </c>
      <c r="H17" s="2">
        <v>145</v>
      </c>
    </row>
    <row r="18" spans="1:8">
      <c r="B18" s="1">
        <v>486</v>
      </c>
      <c r="C18" s="1">
        <v>155.30000000000001</v>
      </c>
      <c r="D18" s="1">
        <v>239.3</v>
      </c>
      <c r="F18" s="2">
        <v>202</v>
      </c>
      <c r="G18" s="2">
        <v>153</v>
      </c>
      <c r="H18" s="2">
        <v>159.66669999999999</v>
      </c>
    </row>
    <row r="19" spans="1:8">
      <c r="B19" s="1">
        <v>253.3</v>
      </c>
      <c r="C19" s="1">
        <v>218</v>
      </c>
      <c r="D19" s="1">
        <v>123.7</v>
      </c>
      <c r="F19" s="2">
        <v>207.66669999999999</v>
      </c>
      <c r="G19" s="2">
        <v>100</v>
      </c>
      <c r="H19" s="2"/>
    </row>
    <row r="20" spans="1:8">
      <c r="B20" s="1">
        <v>132</v>
      </c>
      <c r="C20" s="1">
        <v>241.3</v>
      </c>
      <c r="D20" s="1">
        <v>175.7</v>
      </c>
      <c r="F20" s="2">
        <v>196.5</v>
      </c>
      <c r="G20" s="2">
        <v>172</v>
      </c>
      <c r="H20" s="2"/>
    </row>
    <row r="21" spans="1:8">
      <c r="B21" s="1">
        <v>245.7</v>
      </c>
      <c r="C21" s="1">
        <v>198.7</v>
      </c>
      <c r="D21" s="1">
        <v>252</v>
      </c>
      <c r="F21" s="2">
        <v>146</v>
      </c>
      <c r="G21" s="2">
        <v>192</v>
      </c>
      <c r="H21" s="2"/>
    </row>
    <row r="22" spans="1:8">
      <c r="B22" s="1">
        <v>391.3</v>
      </c>
      <c r="C22" s="1">
        <v>269.3</v>
      </c>
      <c r="D22" s="1">
        <v>150.69999999999999</v>
      </c>
      <c r="F22" s="2">
        <v>135</v>
      </c>
      <c r="G22" s="2">
        <v>131</v>
      </c>
      <c r="H22" s="2"/>
    </row>
    <row r="23" spans="1:8">
      <c r="B23" s="1">
        <v>175</v>
      </c>
      <c r="C23" s="1">
        <v>251.3</v>
      </c>
      <c r="D23" s="1">
        <v>294.3</v>
      </c>
      <c r="F23" s="2">
        <v>147</v>
      </c>
      <c r="G23" s="2">
        <v>97</v>
      </c>
      <c r="H23" s="2"/>
    </row>
    <row r="24" spans="1:8">
      <c r="C24" s="1">
        <v>133.30000000000001</v>
      </c>
      <c r="D24" s="1">
        <v>171.3</v>
      </c>
      <c r="F24" s="2">
        <v>84</v>
      </c>
      <c r="G24" s="2"/>
      <c r="H24" s="2"/>
    </row>
    <row r="25" spans="1:8">
      <c r="C25" s="1">
        <v>145</v>
      </c>
      <c r="D25" s="1">
        <v>223.3</v>
      </c>
      <c r="F25" s="2">
        <v>221</v>
      </c>
      <c r="G25" s="2"/>
      <c r="H25" s="2"/>
    </row>
    <row r="26" spans="1:8">
      <c r="F26" s="2">
        <v>223</v>
      </c>
      <c r="G26" s="2"/>
      <c r="H26" s="2"/>
    </row>
    <row r="27" spans="1:8">
      <c r="F27" s="2"/>
      <c r="G27" s="2"/>
      <c r="H27" s="2"/>
    </row>
    <row r="28" spans="1:8">
      <c r="A28" s="1" t="s">
        <v>5</v>
      </c>
      <c r="B28" s="1">
        <f>AVERAGE(B4:B23)</f>
        <v>238.91500000000002</v>
      </c>
      <c r="C28" s="1">
        <f>AVERAGE(C4:C25)</f>
        <v>224.77272727272731</v>
      </c>
      <c r="D28" s="1">
        <f>AVERAGE(D4:D25)</f>
        <v>209.96818181818182</v>
      </c>
      <c r="F28" s="1">
        <f>AVERAGE(F4:F26)</f>
        <v>162.77536086956522</v>
      </c>
      <c r="G28" s="1">
        <f>AVERAGE(G4:G23)</f>
        <v>134.5666635</v>
      </c>
      <c r="H28" s="1">
        <f>AVERAGE(H4:H18)</f>
        <v>131.86667333333332</v>
      </c>
    </row>
    <row r="29" spans="1:8">
      <c r="A29" s="1" t="s">
        <v>6</v>
      </c>
      <c r="B29" s="1">
        <f>STDEV(B4:B23)</f>
        <v>111.52276744187583</v>
      </c>
      <c r="C29" s="1">
        <f>STDEV(C4:C25)</f>
        <v>85.766494633578034</v>
      </c>
      <c r="D29" s="1">
        <f>STDEV(D4:D25)</f>
        <v>60.546286004326781</v>
      </c>
      <c r="F29" s="1">
        <f>STDEV(F4:F26)</f>
        <v>41.493079148671711</v>
      </c>
      <c r="G29" s="1">
        <f>STDEV(G4:G23)</f>
        <v>47.01947461816907</v>
      </c>
      <c r="H29" s="1">
        <f>STDEV(H4:H18)</f>
        <v>42.556930948394083</v>
      </c>
    </row>
    <row r="30" spans="1:8">
      <c r="A30" s="1" t="s">
        <v>7</v>
      </c>
      <c r="B30" s="1">
        <f>B29/(SQRT(COUNT(B4:B23)))</f>
        <v>24.937248903893465</v>
      </c>
      <c r="C30" s="1">
        <f>C29/(SQRT(COUNT(C4:C25)))</f>
        <v>18.285478095188456</v>
      </c>
      <c r="D30" s="1">
        <f>D29/(SQRT(COUNT(D4:D25)))</f>
        <v>12.90851154879414</v>
      </c>
      <c r="F30" s="1">
        <f>F29/(SQRT(COUNT(F4:F26)))</f>
        <v>8.6519050861091085</v>
      </c>
      <c r="G30" s="1">
        <f>G29/(SQRT(COUNT(G4:G23)))</f>
        <v>10.5138741512552</v>
      </c>
      <c r="H30" s="1">
        <f>H29/(SQRT(COUNT(H4:H18)))</f>
        <v>10.988152321921952</v>
      </c>
    </row>
  </sheetData>
  <mergeCells count="3">
    <mergeCell ref="B2:D2"/>
    <mergeCell ref="F2:H2"/>
    <mergeCell ref="B1:H1"/>
  </mergeCells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A95A2-5FCD-824B-B6DB-32331CDFE38C}">
  <dimension ref="A1:D30"/>
  <sheetViews>
    <sheetView workbookViewId="0">
      <selection activeCell="G10" sqref="G10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16384" width="10.83203125" style="1"/>
  </cols>
  <sheetData>
    <row r="1" spans="2:4" s="3" customFormat="1">
      <c r="B1" s="5" t="s">
        <v>13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1">
        <v>4.6139999999999999</v>
      </c>
      <c r="C4" s="1">
        <v>24.329000000000001</v>
      </c>
      <c r="D4" s="1">
        <v>65.736000000000004</v>
      </c>
    </row>
    <row r="5" spans="2:4">
      <c r="B5" s="1">
        <v>3</v>
      </c>
      <c r="C5" s="1">
        <v>16.791</v>
      </c>
      <c r="D5" s="1">
        <v>6.86</v>
      </c>
    </row>
    <row r="6" spans="2:4">
      <c r="B6" s="1">
        <v>25.904</v>
      </c>
      <c r="C6" s="1">
        <v>5.1360000000000001</v>
      </c>
      <c r="D6" s="1">
        <v>8.7799999999999994</v>
      </c>
    </row>
    <row r="7" spans="2:4">
      <c r="B7" s="1">
        <v>8.2720000000000002</v>
      </c>
      <c r="C7" s="1">
        <v>40.326999999999998</v>
      </c>
      <c r="D7" s="1">
        <v>18.5</v>
      </c>
    </row>
    <row r="8" spans="2:4">
      <c r="B8" s="1">
        <v>12.2</v>
      </c>
      <c r="C8" s="1">
        <v>5.99</v>
      </c>
      <c r="D8" s="1">
        <v>38.53</v>
      </c>
    </row>
    <row r="9" spans="2:4">
      <c r="B9" s="1">
        <v>6.74</v>
      </c>
      <c r="C9" s="1">
        <v>13.17</v>
      </c>
      <c r="D9" s="1">
        <v>11.84</v>
      </c>
    </row>
    <row r="10" spans="2:4">
      <c r="B10" s="1">
        <v>5.87</v>
      </c>
      <c r="C10" s="1">
        <v>15.17</v>
      </c>
      <c r="D10" s="1">
        <v>33.369999999999997</v>
      </c>
    </row>
    <row r="11" spans="2:4">
      <c r="B11" s="1">
        <v>2.75</v>
      </c>
      <c r="C11" s="1">
        <v>4.8499999999999996</v>
      </c>
      <c r="D11" s="1">
        <v>19.47</v>
      </c>
    </row>
    <row r="12" spans="2:4">
      <c r="B12" s="1">
        <v>23.19</v>
      </c>
      <c r="C12" s="1">
        <v>2.09</v>
      </c>
      <c r="D12" s="1">
        <v>4.83</v>
      </c>
    </row>
    <row r="13" spans="2:4">
      <c r="B13" s="1">
        <v>7</v>
      </c>
      <c r="C13" s="1">
        <v>0.03</v>
      </c>
      <c r="D13" s="1">
        <v>31.855</v>
      </c>
    </row>
    <row r="14" spans="2:4">
      <c r="B14" s="1">
        <v>6.05</v>
      </c>
      <c r="C14" s="1">
        <v>2.1360000000000001</v>
      </c>
      <c r="D14" s="1">
        <v>2.137</v>
      </c>
    </row>
    <row r="15" spans="2:4">
      <c r="B15" s="1">
        <v>4.9050000000000002</v>
      </c>
      <c r="C15" s="1">
        <v>6.21</v>
      </c>
      <c r="D15" s="1">
        <v>9.24</v>
      </c>
    </row>
    <row r="16" spans="2:4">
      <c r="B16" s="1">
        <v>12.839</v>
      </c>
      <c r="C16" s="1">
        <v>5.7279999999999998</v>
      </c>
      <c r="D16" s="1">
        <v>6.1050000000000004</v>
      </c>
    </row>
    <row r="17" spans="1:4">
      <c r="B17" s="1">
        <v>5.5439999999999996</v>
      </c>
      <c r="C17" s="1">
        <v>7.4320000000000004</v>
      </c>
      <c r="D17" s="1">
        <v>6.3129999999999997</v>
      </c>
    </row>
    <row r="18" spans="1:4">
      <c r="B18" s="1">
        <v>25.751999999999999</v>
      </c>
      <c r="C18" s="1">
        <v>2.0960000000000001</v>
      </c>
      <c r="D18" s="1">
        <v>3.17</v>
      </c>
    </row>
    <row r="19" spans="1:4">
      <c r="B19" s="1">
        <v>14.047000000000001</v>
      </c>
      <c r="C19" s="1">
        <v>13.769</v>
      </c>
    </row>
    <row r="20" spans="1:4">
      <c r="B20" s="1">
        <v>1.5840000000000001</v>
      </c>
      <c r="C20" s="1">
        <v>5.7530000000000001</v>
      </c>
    </row>
    <row r="21" spans="1:4">
      <c r="B21" s="1">
        <v>7.6230000000000002</v>
      </c>
      <c r="C21" s="1">
        <v>15.46</v>
      </c>
    </row>
    <row r="22" spans="1:4">
      <c r="B22" s="1">
        <v>13.63</v>
      </c>
      <c r="C22" s="1">
        <v>16.77</v>
      </c>
    </row>
    <row r="23" spans="1:4">
      <c r="B23" s="1">
        <v>5.33</v>
      </c>
      <c r="C23" s="1">
        <v>8.5</v>
      </c>
    </row>
    <row r="24" spans="1:4">
      <c r="B24" s="1">
        <v>5.16</v>
      </c>
      <c r="C24" s="1">
        <v>8.9</v>
      </c>
    </row>
    <row r="25" spans="1:4">
      <c r="B25" s="1">
        <v>10.28</v>
      </c>
      <c r="C25" s="1">
        <v>9.69</v>
      </c>
    </row>
    <row r="26" spans="1:4">
      <c r="B26" s="1">
        <v>4.47</v>
      </c>
    </row>
    <row r="28" spans="1:4">
      <c r="A28" s="1" t="s">
        <v>5</v>
      </c>
      <c r="B28" s="1">
        <f>AVERAGE(B4:B26)</f>
        <v>9.4240869565217391</v>
      </c>
      <c r="C28" s="1">
        <f>AVERAGE(C4:C25)</f>
        <v>10.469409090909092</v>
      </c>
      <c r="D28" s="1">
        <f>AVERAGE(D4:D18)</f>
        <v>17.782400000000003</v>
      </c>
    </row>
    <row r="29" spans="1:4">
      <c r="A29" s="1" t="s">
        <v>6</v>
      </c>
      <c r="B29" s="1">
        <f>STDEV(B4:B26)</f>
        <v>7.0514271019356789</v>
      </c>
      <c r="C29" s="1">
        <f>STDEV(C4:C25)</f>
        <v>9.0139905789837975</v>
      </c>
      <c r="D29" s="1">
        <f>STDEV(D4:D18)</f>
        <v>17.681681274293858</v>
      </c>
    </row>
    <row r="30" spans="1:4">
      <c r="A30" s="1" t="s">
        <v>7</v>
      </c>
      <c r="B30" s="1">
        <f>B29/(SQRT(COUNT(B4:B26)))</f>
        <v>1.4703241904262949</v>
      </c>
      <c r="C30" s="1">
        <f>C29/(SQRT(COUNT(C4:C25)))</f>
        <v>1.9217892486620691</v>
      </c>
      <c r="D30" s="1">
        <f>D29/(SQRT(COUNT(D4:D18)))</f>
        <v>4.5653904738858433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A9870-6EAA-2E4B-9415-AF6D286D577A}">
  <dimension ref="A1:D24"/>
  <sheetViews>
    <sheetView workbookViewId="0">
      <selection activeCell="B1" sqref="B1:D1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16384" width="10.83203125" style="1"/>
  </cols>
  <sheetData>
    <row r="1" spans="2:4" s="3" customFormat="1">
      <c r="B1" s="5" t="s">
        <v>14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1">
        <v>0</v>
      </c>
      <c r="C4" s="1">
        <v>0</v>
      </c>
      <c r="D4" s="1">
        <v>3</v>
      </c>
    </row>
    <row r="5" spans="2:4">
      <c r="B5" s="1">
        <v>0</v>
      </c>
      <c r="C5" s="1">
        <v>0</v>
      </c>
      <c r="D5" s="1">
        <v>3</v>
      </c>
    </row>
    <row r="6" spans="2:4">
      <c r="B6" s="1">
        <v>1</v>
      </c>
      <c r="C6" s="1">
        <v>1</v>
      </c>
      <c r="D6" s="1">
        <v>2.5</v>
      </c>
    </row>
    <row r="7" spans="2:4">
      <c r="B7" s="1">
        <v>1.5</v>
      </c>
      <c r="C7" s="1">
        <v>1.5</v>
      </c>
      <c r="D7" s="1">
        <v>1</v>
      </c>
    </row>
    <row r="8" spans="2:4">
      <c r="B8" s="1">
        <v>0.5</v>
      </c>
      <c r="C8" s="1">
        <v>0.5</v>
      </c>
      <c r="D8" s="1">
        <v>1.5</v>
      </c>
    </row>
    <row r="9" spans="2:4">
      <c r="B9" s="1">
        <v>0</v>
      </c>
      <c r="C9" s="1">
        <v>0</v>
      </c>
      <c r="D9" s="1">
        <v>2</v>
      </c>
    </row>
    <row r="10" spans="2:4">
      <c r="B10" s="1">
        <v>0.5</v>
      </c>
      <c r="C10" s="1">
        <v>2</v>
      </c>
      <c r="D10" s="1">
        <v>2.5</v>
      </c>
    </row>
    <row r="11" spans="2:4">
      <c r="B11" s="1">
        <v>1</v>
      </c>
      <c r="C11" s="1">
        <v>1.5</v>
      </c>
      <c r="D11" s="1">
        <v>3</v>
      </c>
    </row>
    <row r="12" spans="2:4">
      <c r="B12" s="1">
        <v>3</v>
      </c>
      <c r="C12" s="1">
        <v>0</v>
      </c>
      <c r="D12" s="1">
        <v>2</v>
      </c>
    </row>
    <row r="13" spans="2:4">
      <c r="B13" s="1">
        <v>0</v>
      </c>
      <c r="C13" s="1">
        <v>1.5</v>
      </c>
      <c r="D13" s="1">
        <v>1.5</v>
      </c>
    </row>
    <row r="14" spans="2:4">
      <c r="B14" s="1">
        <v>0</v>
      </c>
      <c r="C14" s="1">
        <v>0</v>
      </c>
      <c r="D14" s="1">
        <v>0</v>
      </c>
    </row>
    <row r="15" spans="2:4">
      <c r="B15" s="1">
        <v>0</v>
      </c>
      <c r="C15" s="1">
        <v>1.5</v>
      </c>
      <c r="D15" s="1">
        <v>1.5</v>
      </c>
    </row>
    <row r="16" spans="2:4">
      <c r="B16" s="1">
        <v>0</v>
      </c>
      <c r="C16" s="1">
        <v>1.5</v>
      </c>
      <c r="D16" s="1">
        <v>1.5</v>
      </c>
    </row>
    <row r="17" spans="1:4">
      <c r="B17" s="1">
        <v>0</v>
      </c>
      <c r="C17" s="1">
        <v>0</v>
      </c>
      <c r="D17" s="1">
        <v>2</v>
      </c>
    </row>
    <row r="18" spans="1:4">
      <c r="B18" s="1">
        <v>1.5</v>
      </c>
      <c r="C18" s="1">
        <v>2</v>
      </c>
    </row>
    <row r="19" spans="1:4">
      <c r="C19" s="1">
        <v>2</v>
      </c>
    </row>
    <row r="20" spans="1:4">
      <c r="C20" s="1">
        <v>1.5</v>
      </c>
    </row>
    <row r="22" spans="1:4">
      <c r="A22" s="1" t="s">
        <v>5</v>
      </c>
      <c r="B22" s="1">
        <f>AVERAGE(B4:B18)</f>
        <v>0.6</v>
      </c>
      <c r="C22" s="1">
        <f>AVERAGE(C4:C20)</f>
        <v>0.97058823529411764</v>
      </c>
      <c r="D22" s="1">
        <f>AVERAGE(D4:D17)</f>
        <v>1.9285714285714286</v>
      </c>
    </row>
    <row r="23" spans="1:4">
      <c r="A23" s="1" t="s">
        <v>6</v>
      </c>
      <c r="B23" s="1">
        <f>STDEV(B4:B18)</f>
        <v>0.870139561876632</v>
      </c>
      <c r="C23" s="1">
        <f>STDEV(C4:C20)</f>
        <v>0.81911896715491894</v>
      </c>
      <c r="D23" s="1">
        <f>STDEV(D4:D17)</f>
        <v>0.85163062725264027</v>
      </c>
    </row>
    <row r="24" spans="1:4">
      <c r="A24" s="1" t="s">
        <v>7</v>
      </c>
      <c r="B24" s="1">
        <f>B23/(SQRT(COUNT(B4:B18)))</f>
        <v>0.22466906880162757</v>
      </c>
      <c r="C24" s="1">
        <f>C23/(SQRT(COUNT(C4:C20)))</f>
        <v>0.19866553067803377</v>
      </c>
      <c r="D24" s="1">
        <f>D23/(SQRT(COUNT(D4:D17)))</f>
        <v>0.22760785909019762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999A-A9E8-594B-A623-216F3F86DE49}">
  <dimension ref="A1:D24"/>
  <sheetViews>
    <sheetView workbookViewId="0">
      <selection activeCell="B1" sqref="B1:D1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16384" width="10.83203125" style="1"/>
  </cols>
  <sheetData>
    <row r="1" spans="2:4" s="3" customFormat="1">
      <c r="B1" s="5" t="s">
        <v>15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1">
        <v>10.24287841680815</v>
      </c>
      <c r="C4" s="1">
        <v>10.255906287650602</v>
      </c>
      <c r="D4" s="1">
        <v>10.864506633333333</v>
      </c>
    </row>
    <row r="5" spans="2:4">
      <c r="B5" s="1">
        <v>11.541480406746032</v>
      </c>
      <c r="C5" s="1">
        <v>10.131921499013806</v>
      </c>
      <c r="D5" s="1">
        <v>9.3925686305732476</v>
      </c>
    </row>
    <row r="6" spans="2:4">
      <c r="B6" s="1">
        <v>11.546480835500651</v>
      </c>
      <c r="C6" s="1">
        <v>11.274194213313162</v>
      </c>
      <c r="D6" s="1">
        <v>10.319768723328592</v>
      </c>
    </row>
    <row r="7" spans="2:4">
      <c r="B7" s="1">
        <v>13.143162500000003</v>
      </c>
      <c r="C7" s="1">
        <v>9.8644713703416134</v>
      </c>
      <c r="D7" s="1">
        <v>10.658895660237389</v>
      </c>
    </row>
    <row r="8" spans="2:4">
      <c r="B8" s="1">
        <v>11.465227713299875</v>
      </c>
      <c r="C8" s="1">
        <v>10.584937102059925</v>
      </c>
      <c r="D8" s="1">
        <v>10.826843795620439</v>
      </c>
    </row>
    <row r="9" spans="2:4">
      <c r="B9" s="1">
        <v>9.8412232285429138</v>
      </c>
      <c r="C9" s="1">
        <v>10.638416594827586</v>
      </c>
      <c r="D9" s="1">
        <v>9.8163484636871505</v>
      </c>
    </row>
    <row r="10" spans="2:4">
      <c r="B10" s="1">
        <v>9.5205629428341378</v>
      </c>
      <c r="C10" s="1">
        <v>11.16525663265306</v>
      </c>
      <c r="D10" s="1">
        <v>9.8730022171787706</v>
      </c>
    </row>
    <row r="11" spans="2:4">
      <c r="B11" s="1">
        <v>10.32722912601626</v>
      </c>
      <c r="C11" s="1">
        <v>11.024189108910891</v>
      </c>
      <c r="D11" s="1">
        <v>11.099278838951312</v>
      </c>
    </row>
    <row r="12" spans="2:4">
      <c r="B12" s="1">
        <v>11.467081480414747</v>
      </c>
      <c r="C12" s="1">
        <v>9.0055632032667869</v>
      </c>
      <c r="D12" s="1">
        <v>11.363304399141631</v>
      </c>
    </row>
    <row r="13" spans="2:4">
      <c r="B13" s="1">
        <v>12.203756576704544</v>
      </c>
      <c r="C13" s="1">
        <v>9.980230271084336</v>
      </c>
      <c r="D13" s="1">
        <v>10.170848248959778</v>
      </c>
    </row>
    <row r="14" spans="2:4">
      <c r="B14" s="1">
        <v>10.499975370675452</v>
      </c>
      <c r="C14" s="1">
        <v>11.154924451612903</v>
      </c>
      <c r="D14" s="1">
        <v>11.933304642857143</v>
      </c>
    </row>
    <row r="15" spans="2:4">
      <c r="B15" s="1">
        <v>10.408517804740407</v>
      </c>
      <c r="C15" s="1">
        <v>10.090963073979593</v>
      </c>
      <c r="D15" s="1">
        <v>9.6400553438661714</v>
      </c>
    </row>
    <row r="16" spans="2:4">
      <c r="B16" s="1">
        <v>9.8168439147018027</v>
      </c>
      <c r="C16" s="1">
        <v>10.903656369426752</v>
      </c>
      <c r="D16" s="1">
        <v>10.08046886672326</v>
      </c>
    </row>
    <row r="17" spans="1:4">
      <c r="B17" s="1">
        <v>10.245326477104875</v>
      </c>
      <c r="C17" s="1">
        <v>10.336634965701219</v>
      </c>
      <c r="D17" s="1">
        <v>11.318747162462907</v>
      </c>
    </row>
    <row r="18" spans="1:4">
      <c r="B18" s="1">
        <v>9.1784319469835474</v>
      </c>
      <c r="C18" s="1">
        <v>10.084191994177582</v>
      </c>
    </row>
    <row r="19" spans="1:4">
      <c r="C19" s="1">
        <v>10.226501145662848</v>
      </c>
    </row>
    <row r="20" spans="1:4">
      <c r="C20" s="1">
        <v>10.137853944444444</v>
      </c>
    </row>
    <row r="22" spans="1:4">
      <c r="A22" s="1" t="s">
        <v>5</v>
      </c>
      <c r="B22" s="1">
        <f>AVERAGE(B4:B18)</f>
        <v>10.763211916071558</v>
      </c>
      <c r="C22" s="1">
        <f>AVERAGE(C4:C20)</f>
        <v>10.403518366360418</v>
      </c>
      <c r="D22" s="1">
        <f>AVERAGE(D4:D17)</f>
        <v>10.525567259065792</v>
      </c>
    </row>
    <row r="23" spans="1:4">
      <c r="A23" s="1" t="s">
        <v>6</v>
      </c>
      <c r="B23" s="1">
        <f>STDEV(B4:B18)</f>
        <v>1.0912744353730754</v>
      </c>
      <c r="C23" s="1">
        <f>STDEV(C4:C20)</f>
        <v>0.58373883078950273</v>
      </c>
      <c r="D23" s="1">
        <f>STDEV(D4:D17)</f>
        <v>0.74566295629852208</v>
      </c>
    </row>
    <row r="24" spans="1:4">
      <c r="A24" s="1" t="s">
        <v>7</v>
      </c>
      <c r="B24" s="1">
        <f>B23/(SQRT(COUNT(B4:B18)))</f>
        <v>0.28176584762278822</v>
      </c>
      <c r="C24" s="1">
        <f>C23/(SQRT(COUNT(C4:C20)))</f>
        <v>0.14157746218351025</v>
      </c>
      <c r="D24" s="1">
        <f>D23/(SQRT(COUNT(D4:D17)))</f>
        <v>0.19928680774843285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4F4C-B3C5-E348-804A-D5A33B83DDB7}">
  <dimension ref="A1:D24"/>
  <sheetViews>
    <sheetView workbookViewId="0">
      <selection activeCell="B1" sqref="B1:D1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16384" width="10.83203125" style="1"/>
  </cols>
  <sheetData>
    <row r="1" spans="2:4" s="3" customFormat="1">
      <c r="B1" s="5" t="s">
        <v>16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1">
        <v>33.599999999999994</v>
      </c>
      <c r="C4" s="1">
        <v>44.85</v>
      </c>
      <c r="D4" s="1">
        <v>47.6</v>
      </c>
    </row>
    <row r="5" spans="2:4">
      <c r="B5" s="1">
        <v>40.049999999999997</v>
      </c>
      <c r="C5" s="1">
        <v>38.9</v>
      </c>
      <c r="D5" s="1">
        <v>47.45</v>
      </c>
    </row>
    <row r="6" spans="2:4">
      <c r="B6" s="1">
        <v>36.900000000000006</v>
      </c>
      <c r="C6" s="1">
        <v>48.45</v>
      </c>
      <c r="D6" s="1">
        <v>39.200000000000003</v>
      </c>
    </row>
    <row r="7" spans="2:4">
      <c r="B7" s="1">
        <v>28.25</v>
      </c>
      <c r="C7" s="1">
        <v>34.85</v>
      </c>
      <c r="D7" s="1">
        <v>42</v>
      </c>
    </row>
    <row r="8" spans="2:4">
      <c r="B8" s="1">
        <v>32.650000000000006</v>
      </c>
      <c r="C8" s="1">
        <v>38.349999999999994</v>
      </c>
      <c r="D8" s="1">
        <v>37.65</v>
      </c>
    </row>
    <row r="9" spans="2:4">
      <c r="B9" s="1">
        <v>35.950000000000003</v>
      </c>
      <c r="C9" s="1">
        <v>48.9</v>
      </c>
      <c r="D9" s="1">
        <v>53.3</v>
      </c>
    </row>
    <row r="10" spans="2:4">
      <c r="B10" s="1">
        <v>38.799999999999997</v>
      </c>
      <c r="C10" s="1">
        <v>33.400000000000006</v>
      </c>
      <c r="D10" s="1">
        <v>47.25</v>
      </c>
    </row>
    <row r="11" spans="2:4">
      <c r="B11" s="1">
        <v>29.049999999999997</v>
      </c>
      <c r="C11" s="1">
        <v>34.85</v>
      </c>
      <c r="D11" s="1">
        <v>36.1</v>
      </c>
    </row>
    <row r="12" spans="2:4">
      <c r="B12" s="1">
        <v>35.9</v>
      </c>
      <c r="C12" s="1">
        <v>37.65</v>
      </c>
      <c r="D12" s="1">
        <v>40.75</v>
      </c>
    </row>
    <row r="13" spans="2:4">
      <c r="B13" s="1">
        <v>48.05</v>
      </c>
      <c r="C13" s="1">
        <v>50.2</v>
      </c>
      <c r="D13" s="1">
        <v>37</v>
      </c>
    </row>
    <row r="14" spans="2:4">
      <c r="B14" s="1">
        <v>36.200000000000003</v>
      </c>
      <c r="C14" s="1">
        <v>37.299999999999997</v>
      </c>
      <c r="D14" s="1">
        <v>48.2</v>
      </c>
    </row>
    <row r="15" spans="2:4">
      <c r="B15" s="1">
        <v>40.299999999999997</v>
      </c>
      <c r="C15" s="1">
        <v>36.200000000000003</v>
      </c>
      <c r="D15" s="1">
        <v>35.450000000000003</v>
      </c>
    </row>
    <row r="16" spans="2:4">
      <c r="B16" s="1">
        <v>46.65</v>
      </c>
      <c r="C16" s="1">
        <v>41.6</v>
      </c>
      <c r="D16" s="1">
        <v>42.3</v>
      </c>
    </row>
    <row r="17" spans="1:4">
      <c r="B17" s="1">
        <v>31.45</v>
      </c>
      <c r="C17" s="1">
        <v>43.05</v>
      </c>
      <c r="D17" s="1">
        <v>51.75</v>
      </c>
    </row>
    <row r="18" spans="1:4">
      <c r="B18" s="1">
        <v>39.799999999999997</v>
      </c>
      <c r="C18" s="1">
        <v>48.5</v>
      </c>
    </row>
    <row r="19" spans="1:4">
      <c r="C19" s="1">
        <v>42.75</v>
      </c>
    </row>
    <row r="20" spans="1:4">
      <c r="C20" s="1">
        <v>44.95</v>
      </c>
    </row>
    <row r="22" spans="1:4">
      <c r="A22" s="1" t="s">
        <v>5</v>
      </c>
      <c r="B22" s="1">
        <f>AVERAGE(B4:B18)</f>
        <v>36.906666666666666</v>
      </c>
      <c r="C22" s="1">
        <f>AVERAGE(C4:C20)</f>
        <v>41.455882352941174</v>
      </c>
      <c r="D22" s="1">
        <f>AVERAGE(D4:D17)</f>
        <v>43.285714285714285</v>
      </c>
    </row>
    <row r="23" spans="1:4">
      <c r="A23" s="1" t="s">
        <v>6</v>
      </c>
      <c r="B23" s="1">
        <f>STDEV(B4:B18)</f>
        <v>5.6718561671601337</v>
      </c>
      <c r="C23" s="1">
        <f>STDEV(C4:C20)</f>
        <v>5.5119722636542745</v>
      </c>
      <c r="D23" s="1">
        <f>STDEV(D4:D17)</f>
        <v>5.9342690746670383</v>
      </c>
    </row>
    <row r="24" spans="1:4">
      <c r="A24" s="1" t="s">
        <v>7</v>
      </c>
      <c r="B24" s="1">
        <f>B23/(SQRT(COUNT(B4:B18)))</f>
        <v>1.4644669651663351</v>
      </c>
      <c r="C24" s="1">
        <f>C23/(SQRT(COUNT(C4:C20)))</f>
        <v>1.3368496381483206</v>
      </c>
      <c r="D24" s="1">
        <f>D23/(SQRT(COUNT(D4:D17)))</f>
        <v>1.5860001227380061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BF930-A8DB-614F-89CE-6E8F605EA305}">
  <dimension ref="A1:D24"/>
  <sheetViews>
    <sheetView workbookViewId="0">
      <selection activeCell="B1" sqref="B1:D1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16384" width="10.83203125" style="1"/>
  </cols>
  <sheetData>
    <row r="1" spans="2:4" s="3" customFormat="1">
      <c r="B1" s="5" t="s">
        <v>17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1">
        <v>3.5174950298210739</v>
      </c>
      <c r="C4" s="1">
        <v>4.0755467196819088</v>
      </c>
      <c r="D4" s="1">
        <v>3.3395626242544738</v>
      </c>
    </row>
    <row r="5" spans="2:4">
      <c r="B5" s="1">
        <v>3.5276341948310139</v>
      </c>
      <c r="C5" s="1">
        <v>3.2489065606361835</v>
      </c>
      <c r="D5" s="1">
        <v>3.2562624254473165</v>
      </c>
    </row>
    <row r="6" spans="2:4">
      <c r="B6" s="1">
        <v>3.5292246520874757</v>
      </c>
      <c r="C6" s="1">
        <v>3.4681908548707754</v>
      </c>
      <c r="D6" s="1">
        <v>3.459840954274354</v>
      </c>
    </row>
    <row r="7" spans="2:4">
      <c r="B7" s="1">
        <v>3.0787276341948315</v>
      </c>
      <c r="C7" s="1">
        <v>3.2089463220675944</v>
      </c>
      <c r="D7" s="1">
        <v>4.0278330019880721</v>
      </c>
    </row>
    <row r="8" spans="2:4">
      <c r="B8" s="1">
        <v>3.3188866799204773</v>
      </c>
      <c r="C8" s="1">
        <v>4.2365805168986093</v>
      </c>
      <c r="D8" s="1">
        <v>4.3260437375745537</v>
      </c>
    </row>
    <row r="9" spans="2:4">
      <c r="B9" s="1">
        <v>3.6109343936381713</v>
      </c>
      <c r="C9" s="1">
        <v>3.2407554671968191</v>
      </c>
      <c r="D9" s="1">
        <v>4.6003976143141152</v>
      </c>
    </row>
    <row r="10" spans="2:4">
      <c r="B10" s="1">
        <v>2.8976143141153083</v>
      </c>
      <c r="C10" s="1">
        <v>3.4658051689860834</v>
      </c>
      <c r="D10" s="1">
        <v>3.8411530815109343</v>
      </c>
    </row>
    <row r="11" spans="2:4">
      <c r="B11" s="1">
        <v>3.5540755467196825</v>
      </c>
      <c r="C11" s="1">
        <v>3.1640159045725649</v>
      </c>
      <c r="D11" s="1">
        <v>3.6373757455268394</v>
      </c>
    </row>
    <row r="12" spans="2:4">
      <c r="B12" s="1">
        <v>3.5538767395626243</v>
      </c>
      <c r="C12" s="1">
        <v>3.4542743538767398</v>
      </c>
      <c r="D12" s="1">
        <v>4.0516898608349905</v>
      </c>
    </row>
    <row r="13" spans="2:4">
      <c r="B13" s="1">
        <v>3.8328031809145129</v>
      </c>
      <c r="C13" s="1">
        <v>3.1423459244532808</v>
      </c>
      <c r="D13" s="1">
        <v>3.7928429423459247</v>
      </c>
    </row>
    <row r="14" spans="2:4">
      <c r="B14" s="1">
        <v>3.3874751491053678</v>
      </c>
      <c r="C14" s="1">
        <v>3.6328031809145127</v>
      </c>
      <c r="D14" s="1">
        <v>3.9105367793240555</v>
      </c>
    </row>
    <row r="15" spans="2:4">
      <c r="B15" s="1">
        <v>3.4095427435387675</v>
      </c>
      <c r="C15" s="1">
        <v>3.0699801192842942</v>
      </c>
      <c r="D15" s="1">
        <v>4.2763419483101401</v>
      </c>
    </row>
    <row r="16" spans="2:4">
      <c r="B16" s="1">
        <v>3.3630218687872766</v>
      </c>
      <c r="C16" s="1">
        <v>3.6165009940357855</v>
      </c>
      <c r="D16" s="1">
        <v>3.5393638170974158</v>
      </c>
    </row>
    <row r="17" spans="1:4">
      <c r="B17" s="1">
        <v>2.9852882703777337</v>
      </c>
      <c r="C17" s="1">
        <v>3.5115308151093441</v>
      </c>
      <c r="D17" s="1">
        <v>4.2222664015904572</v>
      </c>
    </row>
    <row r="18" spans="1:4">
      <c r="B18" s="1">
        <v>3.0727634194831017</v>
      </c>
      <c r="C18" s="1">
        <v>4.0069582504970187</v>
      </c>
    </row>
    <row r="19" spans="1:4">
      <c r="C19" s="1">
        <v>3.3608349900596424</v>
      </c>
    </row>
    <row r="20" spans="1:4">
      <c r="C20" s="1">
        <v>3.4652087475149109</v>
      </c>
    </row>
    <row r="22" spans="1:4">
      <c r="A22" s="1" t="s">
        <v>5</v>
      </c>
      <c r="B22" s="1">
        <f>AVERAGE(B4:B18)</f>
        <v>3.3759575878064951</v>
      </c>
      <c r="C22" s="1">
        <f>AVERAGE(C4:C20)</f>
        <v>3.4923049935680051</v>
      </c>
      <c r="D22" s="1">
        <f>AVERAGE(D4:D17)</f>
        <v>3.8772507810281178</v>
      </c>
    </row>
    <row r="23" spans="1:4">
      <c r="A23" s="1" t="s">
        <v>6</v>
      </c>
      <c r="B23" s="1">
        <f>STDEV(B4:B18)</f>
        <v>0.26189213306059256</v>
      </c>
      <c r="C23" s="1">
        <f>STDEV(C4:C20)</f>
        <v>0.33788709873087891</v>
      </c>
      <c r="D23" s="1">
        <f>STDEV(D4:D17)</f>
        <v>0.40057452676913669</v>
      </c>
    </row>
    <row r="24" spans="1:4">
      <c r="A24" s="1" t="s">
        <v>7</v>
      </c>
      <c r="B24" s="1">
        <f>B23/(SQRT(COUNT(B4:B18)))</f>
        <v>6.762025798976079E-2</v>
      </c>
      <c r="C24" s="1">
        <f>C23/(SQRT(COUNT(C4:C20)))</f>
        <v>8.1949658682406862E-2</v>
      </c>
      <c r="D24" s="1">
        <f>D23/(SQRT(COUNT(D4:D17)))</f>
        <v>0.10705804550280115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2C7A-B217-AA45-A90E-50F997BB3579}">
  <dimension ref="A1:D29"/>
  <sheetViews>
    <sheetView workbookViewId="0">
      <selection activeCell="B1" sqref="B1:D1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16384" width="10.83203125" style="1"/>
  </cols>
  <sheetData>
    <row r="1" spans="2:4" s="3" customFormat="1">
      <c r="B1" s="5" t="s">
        <v>18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2">
        <v>6.05</v>
      </c>
      <c r="C4" s="2">
        <v>38.85</v>
      </c>
      <c r="D4" s="2">
        <v>36.75</v>
      </c>
    </row>
    <row r="5" spans="2:4">
      <c r="B5" s="2">
        <v>8.9499999999999993</v>
      </c>
      <c r="C5" s="2">
        <v>16.100000000000001</v>
      </c>
      <c r="D5" s="2">
        <v>39.450000000000003</v>
      </c>
    </row>
    <row r="6" spans="2:4">
      <c r="B6" s="2">
        <v>4.8</v>
      </c>
      <c r="C6" s="2">
        <v>16.649999999999999</v>
      </c>
      <c r="D6" s="2">
        <v>60</v>
      </c>
    </row>
    <row r="7" spans="2:4">
      <c r="B7" s="2">
        <v>5.0999999999999996</v>
      </c>
      <c r="C7" s="2">
        <v>35.35</v>
      </c>
      <c r="D7" s="2">
        <v>35.200000000000003</v>
      </c>
    </row>
    <row r="8" spans="2:4">
      <c r="B8" s="2">
        <v>7.6</v>
      </c>
      <c r="C8" s="2">
        <v>42.05</v>
      </c>
      <c r="D8" s="2">
        <v>60</v>
      </c>
    </row>
    <row r="9" spans="2:4">
      <c r="B9" s="2">
        <v>6.15</v>
      </c>
      <c r="C9" s="2">
        <v>7.3</v>
      </c>
      <c r="D9" s="2">
        <v>21.1</v>
      </c>
    </row>
    <row r="10" spans="2:4">
      <c r="B10" s="2">
        <v>5.5</v>
      </c>
      <c r="C10" s="2">
        <v>60</v>
      </c>
      <c r="D10" s="2">
        <v>60</v>
      </c>
    </row>
    <row r="11" spans="2:4">
      <c r="B11" s="2">
        <v>6.35</v>
      </c>
      <c r="C11" s="2">
        <v>35.25</v>
      </c>
      <c r="D11" s="2">
        <v>36.6</v>
      </c>
    </row>
    <row r="12" spans="2:4">
      <c r="B12" s="2">
        <v>6.95</v>
      </c>
      <c r="C12" s="2">
        <v>7.45</v>
      </c>
      <c r="D12" s="2">
        <v>60</v>
      </c>
    </row>
    <row r="13" spans="2:4">
      <c r="B13" s="2">
        <v>7.45</v>
      </c>
      <c r="C13" s="2">
        <v>37.700000000000003</v>
      </c>
      <c r="D13" s="2">
        <v>60</v>
      </c>
    </row>
    <row r="14" spans="2:4">
      <c r="B14" s="2">
        <v>34.549999999999997</v>
      </c>
      <c r="C14" s="2">
        <v>17.350000000000001</v>
      </c>
      <c r="D14" s="2">
        <v>60</v>
      </c>
    </row>
    <row r="15" spans="2:4">
      <c r="B15" s="2">
        <v>4.7</v>
      </c>
      <c r="C15" s="2">
        <v>14.1</v>
      </c>
      <c r="D15" s="2">
        <v>60</v>
      </c>
    </row>
    <row r="16" spans="2:4">
      <c r="B16" s="2">
        <v>5.5</v>
      </c>
      <c r="C16" s="2">
        <v>5.3</v>
      </c>
      <c r="D16" s="2">
        <v>60</v>
      </c>
    </row>
    <row r="17" spans="1:4">
      <c r="B17" s="2">
        <v>6.8</v>
      </c>
      <c r="C17" s="2">
        <v>6.2</v>
      </c>
      <c r="D17" s="2">
        <v>60</v>
      </c>
    </row>
    <row r="18" spans="1:4">
      <c r="B18" s="2">
        <v>7.35</v>
      </c>
      <c r="C18" s="2">
        <v>5.25</v>
      </c>
      <c r="D18" s="2">
        <v>60</v>
      </c>
    </row>
    <row r="19" spans="1:4">
      <c r="B19" s="2">
        <v>6.1</v>
      </c>
      <c r="C19" s="2">
        <v>19.149999999999999</v>
      </c>
      <c r="D19" s="2"/>
    </row>
    <row r="20" spans="1:4">
      <c r="B20" s="2">
        <v>3.4</v>
      </c>
      <c r="C20" s="2">
        <v>4.3499999999999996</v>
      </c>
      <c r="D20" s="2"/>
    </row>
    <row r="21" spans="1:4">
      <c r="B21" s="2">
        <v>4.6500000000000004</v>
      </c>
      <c r="C21" s="2">
        <v>6.6</v>
      </c>
      <c r="D21" s="2"/>
    </row>
    <row r="22" spans="1:4">
      <c r="B22" s="2">
        <v>6.7</v>
      </c>
      <c r="C22" s="2">
        <v>6.65</v>
      </c>
      <c r="D22" s="2"/>
    </row>
    <row r="23" spans="1:4">
      <c r="B23" s="2">
        <v>5</v>
      </c>
      <c r="C23" s="2">
        <v>6.4</v>
      </c>
      <c r="D23" s="2"/>
    </row>
    <row r="24" spans="1:4">
      <c r="B24" s="2">
        <v>4.2</v>
      </c>
      <c r="C24" s="2">
        <v>6.45</v>
      </c>
      <c r="D24" s="2"/>
    </row>
    <row r="25" spans="1:4">
      <c r="B25" s="2">
        <v>5.35</v>
      </c>
      <c r="C25" s="2">
        <v>12.65</v>
      </c>
      <c r="D25" s="2"/>
    </row>
    <row r="27" spans="1:4">
      <c r="A27" s="1" t="s">
        <v>5</v>
      </c>
      <c r="B27" s="1">
        <f>AVERAGE(B4:B25)</f>
        <v>7.2363636363636354</v>
      </c>
      <c r="C27" s="1">
        <f>AVERAGE(C4:C25)</f>
        <v>18.506818181818179</v>
      </c>
      <c r="D27" s="1">
        <f>AVERAGE(D4:D18)</f>
        <v>51.273333333333333</v>
      </c>
    </row>
    <row r="28" spans="1:4">
      <c r="A28" s="1" t="s">
        <v>6</v>
      </c>
      <c r="B28" s="1">
        <f>STDEV(B4:B25)</f>
        <v>6.235596389894261</v>
      </c>
      <c r="C28" s="1">
        <f>STDEV(C4:C25)</f>
        <v>15.75271930761212</v>
      </c>
      <c r="D28" s="1">
        <f>STDEV(D4:D18)</f>
        <v>13.353315086880992</v>
      </c>
    </row>
    <row r="29" spans="1:4">
      <c r="A29" s="1" t="s">
        <v>7</v>
      </c>
      <c r="B29" s="1">
        <f>B28/(SQRT(COUNT(B4:B25)))</f>
        <v>1.3294336172299146</v>
      </c>
      <c r="C29" s="1">
        <f>C28/(SQRT(COUNT(C4:C25)))</f>
        <v>3.3584910409317592</v>
      </c>
      <c r="D29" s="1">
        <f>D28/(SQRT(COUNT(D4:D18)))</f>
        <v>3.4478111298766883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A6EC-90AE-A049-AEBE-FB85557E9943}">
  <dimension ref="A1:D29"/>
  <sheetViews>
    <sheetView workbookViewId="0">
      <selection activeCell="B1" sqref="B1:D1"/>
    </sheetView>
  </sheetViews>
  <sheetFormatPr baseColWidth="10" defaultRowHeight="16"/>
  <cols>
    <col min="1" max="1" width="6.5" style="1" bestFit="1" customWidth="1"/>
    <col min="2" max="4" width="14" style="1" bestFit="1" customWidth="1"/>
    <col min="5" max="16384" width="10.83203125" style="1"/>
  </cols>
  <sheetData>
    <row r="1" spans="2:4" s="3" customFormat="1">
      <c r="B1" s="5" t="s">
        <v>19</v>
      </c>
      <c r="C1" s="5"/>
      <c r="D1" s="5"/>
    </row>
    <row r="2" spans="2:4">
      <c r="B2" s="5" t="s">
        <v>4</v>
      </c>
      <c r="C2" s="5"/>
      <c r="D2" s="5"/>
    </row>
    <row r="3" spans="2:4">
      <c r="B3" s="1" t="s">
        <v>0</v>
      </c>
      <c r="C3" s="1" t="s">
        <v>1</v>
      </c>
      <c r="D3" s="1" t="s">
        <v>2</v>
      </c>
    </row>
    <row r="4" spans="2:4">
      <c r="B4" s="2">
        <v>5.5</v>
      </c>
      <c r="C4" s="2">
        <v>22.5</v>
      </c>
      <c r="D4" s="2">
        <v>37</v>
      </c>
    </row>
    <row r="5" spans="2:4">
      <c r="B5" s="2">
        <v>6.5</v>
      </c>
      <c r="C5" s="2">
        <v>12</v>
      </c>
      <c r="D5" s="2">
        <v>22</v>
      </c>
    </row>
    <row r="6" spans="2:4">
      <c r="B6" s="2">
        <v>0.5</v>
      </c>
      <c r="C6" s="2">
        <v>43.5</v>
      </c>
      <c r="D6" s="2">
        <v>30</v>
      </c>
    </row>
    <row r="7" spans="2:4">
      <c r="B7" s="2">
        <v>0.5</v>
      </c>
      <c r="C7" s="2">
        <v>0</v>
      </c>
      <c r="D7" s="2">
        <v>21.5</v>
      </c>
    </row>
    <row r="8" spans="2:4">
      <c r="B8" s="2">
        <v>2.5</v>
      </c>
      <c r="C8" s="2">
        <v>33</v>
      </c>
      <c r="D8" s="2">
        <v>33</v>
      </c>
    </row>
    <row r="9" spans="2:4">
      <c r="B9" s="2">
        <v>2</v>
      </c>
      <c r="C9" s="2">
        <v>0.5</v>
      </c>
    </row>
    <row r="10" spans="2:4">
      <c r="B10" s="2">
        <v>6.5</v>
      </c>
      <c r="C10" s="2">
        <v>5</v>
      </c>
      <c r="D10" s="2"/>
    </row>
    <row r="11" spans="2:4">
      <c r="B11" s="2">
        <v>4</v>
      </c>
      <c r="C11" s="2">
        <v>3</v>
      </c>
    </row>
    <row r="12" spans="2:4">
      <c r="B12" s="2">
        <v>10.5</v>
      </c>
      <c r="C12" s="2">
        <v>30</v>
      </c>
      <c r="D12" s="2"/>
    </row>
    <row r="13" spans="2:4">
      <c r="B13" s="2">
        <v>3.5</v>
      </c>
      <c r="C13" s="2">
        <v>13</v>
      </c>
      <c r="D13" s="2"/>
    </row>
    <row r="14" spans="2:4">
      <c r="B14" s="2">
        <v>1</v>
      </c>
      <c r="C14" s="2">
        <v>13.5</v>
      </c>
      <c r="D14" s="2"/>
    </row>
    <row r="15" spans="2:4">
      <c r="B15" s="2">
        <v>0.5</v>
      </c>
      <c r="C15" s="2">
        <v>4.5</v>
      </c>
      <c r="D15" s="2"/>
    </row>
    <row r="16" spans="2:4">
      <c r="B16" s="2">
        <v>3</v>
      </c>
      <c r="C16" s="2">
        <v>2.5</v>
      </c>
      <c r="D16" s="2"/>
    </row>
    <row r="17" spans="1:4">
      <c r="B17" s="2">
        <v>2</v>
      </c>
      <c r="C17" s="2">
        <v>3</v>
      </c>
      <c r="D17" s="2"/>
    </row>
    <row r="18" spans="1:4">
      <c r="B18" s="2">
        <v>11.5</v>
      </c>
      <c r="C18" s="2">
        <v>28</v>
      </c>
      <c r="D18" s="2"/>
    </row>
    <row r="19" spans="1:4">
      <c r="B19" s="2">
        <v>5</v>
      </c>
      <c r="C19" s="2">
        <v>0.5</v>
      </c>
      <c r="D19" s="2"/>
    </row>
    <row r="20" spans="1:4">
      <c r="B20" s="2">
        <v>0.5</v>
      </c>
      <c r="C20" s="2">
        <v>5</v>
      </c>
      <c r="D20" s="2"/>
    </row>
    <row r="21" spans="1:4">
      <c r="B21" s="2">
        <v>2.5</v>
      </c>
      <c r="C21" s="2">
        <v>5.5</v>
      </c>
      <c r="D21" s="2"/>
    </row>
    <row r="22" spans="1:4">
      <c r="B22" s="2">
        <v>7</v>
      </c>
      <c r="C22" s="2">
        <v>0.5</v>
      </c>
      <c r="D22" s="2"/>
    </row>
    <row r="23" spans="1:4">
      <c r="B23" s="2">
        <v>2.5</v>
      </c>
      <c r="C23" s="2">
        <v>3</v>
      </c>
      <c r="D23" s="2"/>
    </row>
    <row r="24" spans="1:4">
      <c r="B24" s="2">
        <v>3</v>
      </c>
      <c r="C24" s="2">
        <v>17.5</v>
      </c>
      <c r="D24" s="2"/>
    </row>
    <row r="25" spans="1:4">
      <c r="B25" s="2">
        <v>4.5</v>
      </c>
      <c r="D25" s="2"/>
    </row>
    <row r="27" spans="1:4">
      <c r="A27" s="1" t="s">
        <v>5</v>
      </c>
      <c r="B27" s="1">
        <f>AVERAGE(B4:B25)</f>
        <v>3.8636363636363638</v>
      </c>
      <c r="C27" s="1">
        <f>AVERAGE(C4:C24)</f>
        <v>11.714285714285714</v>
      </c>
      <c r="D27" s="1">
        <f>AVERAGE(D4:D8)</f>
        <v>28.7</v>
      </c>
    </row>
    <row r="28" spans="1:4">
      <c r="A28" s="1" t="s">
        <v>6</v>
      </c>
      <c r="B28" s="1">
        <f>STDEV(B4:B25)</f>
        <v>3.0713027257013321</v>
      </c>
      <c r="C28" s="1">
        <f>STDEV(C4:C24)</f>
        <v>12.699971878484051</v>
      </c>
      <c r="D28" s="1">
        <f>STDEV(D4:D8)</f>
        <v>6.8154236845554985</v>
      </c>
    </row>
    <row r="29" spans="1:4">
      <c r="A29" s="1" t="s">
        <v>7</v>
      </c>
      <c r="B29" s="1">
        <f>B28/(SQRT(COUNT(B4:B25)))</f>
        <v>0.65480394126446284</v>
      </c>
      <c r="C29" s="1">
        <f>C28/(SQRT(COUNT(C4:C24)))</f>
        <v>2.771361069379223</v>
      </c>
      <c r="D29" s="1">
        <f>D28/(SQRT(COUNT(D4:D8)))</f>
        <v>3.0479501308256354</v>
      </c>
    </row>
  </sheetData>
  <mergeCells count="2">
    <mergeCell ref="B2:D2"/>
    <mergeCell ref="B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Legend</vt:lpstr>
      <vt:lpstr>Fig 1D</vt:lpstr>
      <vt:lpstr>Fig 1E</vt:lpstr>
      <vt:lpstr>Fig 1G</vt:lpstr>
      <vt:lpstr>Fig 1I</vt:lpstr>
      <vt:lpstr>Fig 1J</vt:lpstr>
      <vt:lpstr>Fig 1K</vt:lpstr>
      <vt:lpstr>Fig 1M</vt:lpstr>
      <vt:lpstr>Fig 1N</vt:lpstr>
      <vt:lpstr>Fig 1O</vt:lpstr>
      <vt:lpstr>Fig 1Q</vt:lpstr>
      <vt:lpstr>Fig 1R</vt:lpstr>
      <vt:lpstr>Fig 1U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2020-06-20T06:33:24Z</dcterms:created>
  <dcterms:modified xsi:type="dcterms:W3CDTF">2020-07-02T12:45:57Z</dcterms:modified>
</cp:coreProperties>
</file>