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ielNunes/Documents/CNP_Work/Manuscripts/VGSCs_MS/Submission_2017/PlosBiology/REresubmission/DocFinal/"/>
    </mc:Choice>
  </mc:AlternateContent>
  <xr:revisionPtr revIDLastSave="0" documentId="10_ncr:8100000_{0EA49EF7-3D87-844C-A2D5-A63FF0039EE5}" xr6:coauthVersionLast="34" xr6:coauthVersionMax="34" xr10:uidLastSave="{00000000-0000-0000-0000-000000000000}"/>
  <bookViews>
    <workbookView xWindow="0" yWindow="460" windowWidth="25600" windowHeight="14280" tabRatio="500" activeTab="1" xr2:uid="{00000000-000D-0000-FFFF-FFFF00000000}"/>
  </bookViews>
  <sheets>
    <sheet name="Fig1DE" sheetId="1" r:id="rId1"/>
    <sheet name="Fig2H" sheetId="2" r:id="rId2"/>
    <sheet name="Fig3BFH" sheetId="3" r:id="rId3"/>
    <sheet name="Fig4C" sheetId="4" r:id="rId4"/>
    <sheet name="Fig5ABCD" sheetId="5" r:id="rId5"/>
    <sheet name="S3 FigCF" sheetId="6" r:id="rId6"/>
    <sheet name="S4 FigBCDE" sheetId="7" r:id="rId7"/>
    <sheet name="S6 FigDEGH" sheetId="8" r:id="rId8"/>
    <sheet name="S7 FigAB" sheetId="9" r:id="rId9"/>
    <sheet name="S8 Fig AB" sheetId="10" r:id="rId10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116" i="2" l="1"/>
  <c r="AT118" i="2" s="1"/>
  <c r="AT116" i="2"/>
  <c r="AF116" i="2"/>
  <c r="AE117" i="2" s="1"/>
  <c r="AE116" i="2"/>
  <c r="N95" i="2"/>
  <c r="M95" i="2"/>
  <c r="M98" i="2" s="1"/>
  <c r="P95" i="2"/>
  <c r="O95" i="2"/>
  <c r="O97" i="2"/>
  <c r="AO93" i="2"/>
  <c r="AN95" i="2" s="1"/>
  <c r="AN93" i="2"/>
  <c r="AL93" i="2"/>
  <c r="AK95" i="2" s="1"/>
  <c r="AK93" i="2"/>
  <c r="C92" i="2"/>
  <c r="B92" i="2"/>
  <c r="B94" i="2" s="1"/>
  <c r="E88" i="2"/>
  <c r="D88" i="2"/>
  <c r="D90" i="2"/>
  <c r="V85" i="2"/>
  <c r="U87" i="2" s="1"/>
  <c r="U85" i="2"/>
  <c r="T85" i="2"/>
  <c r="S87" i="2" s="1"/>
  <c r="S85" i="2"/>
  <c r="AX77" i="2"/>
  <c r="AW77" i="2"/>
  <c r="AW79" i="2" s="1"/>
  <c r="AR77" i="2"/>
  <c r="AQ77" i="2"/>
  <c r="AQ79" i="2"/>
  <c r="AB74" i="2"/>
  <c r="AA76" i="2" s="1"/>
  <c r="AA74" i="2"/>
  <c r="Z74" i="2"/>
  <c r="Y76" i="2" s="1"/>
  <c r="Y74" i="2"/>
  <c r="J65" i="2"/>
  <c r="I65" i="2"/>
  <c r="I67" i="2" s="1"/>
  <c r="H65" i="2"/>
  <c r="G65" i="2"/>
  <c r="G67" i="2"/>
  <c r="BG64" i="2"/>
  <c r="BF66" i="2" s="1"/>
  <c r="BF64" i="2"/>
  <c r="AI64" i="2"/>
  <c r="AH66" i="2" s="1"/>
  <c r="AH64" i="2"/>
  <c r="BD61" i="2"/>
  <c r="BC61" i="2"/>
  <c r="BC63" i="2" s="1"/>
  <c r="BA58" i="2"/>
  <c r="AZ58" i="2"/>
  <c r="AZ60" i="2"/>
  <c r="J5" i="1"/>
  <c r="K5" i="1"/>
  <c r="L5" i="1"/>
  <c r="M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I6" i="1"/>
  <c r="I7" i="1"/>
  <c r="I8" i="1"/>
  <c r="I9" i="1"/>
  <c r="I10" i="1"/>
  <c r="I11" i="1"/>
  <c r="I12" i="1"/>
  <c r="I5" i="1"/>
  <c r="J38" i="1"/>
  <c r="K38" i="1"/>
  <c r="L38" i="1"/>
  <c r="M38" i="1"/>
  <c r="J39" i="1"/>
  <c r="K39" i="1"/>
  <c r="L39" i="1"/>
  <c r="M39" i="1"/>
  <c r="J40" i="1"/>
  <c r="K40" i="1"/>
  <c r="L40" i="1"/>
  <c r="M40" i="1"/>
  <c r="J41" i="1"/>
  <c r="K41" i="1"/>
  <c r="L41" i="1"/>
  <c r="M41" i="1"/>
  <c r="J42" i="1"/>
  <c r="K42" i="1"/>
  <c r="L42" i="1"/>
  <c r="M42" i="1"/>
  <c r="I39" i="1"/>
  <c r="I40" i="1"/>
  <c r="I41" i="1"/>
  <c r="I42" i="1"/>
  <c r="I38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I28" i="1"/>
  <c r="I29" i="1"/>
  <c r="I30" i="1"/>
  <c r="I31" i="1"/>
  <c r="I32" i="1"/>
  <c r="I33" i="1"/>
  <c r="I34" i="1"/>
  <c r="I27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I17" i="1"/>
  <c r="I18" i="1"/>
  <c r="I19" i="1"/>
  <c r="I20" i="1"/>
  <c r="I21" i="1"/>
  <c r="I22" i="1"/>
  <c r="I23" i="1"/>
  <c r="I16" i="1"/>
  <c r="C35" i="1"/>
  <c r="C44" i="1"/>
  <c r="D44" i="1"/>
  <c r="E44" i="1"/>
  <c r="F44" i="1"/>
  <c r="G44" i="1"/>
  <c r="B44" i="1"/>
  <c r="C36" i="1"/>
  <c r="D36" i="1"/>
  <c r="E36" i="1"/>
  <c r="F36" i="1"/>
  <c r="G36" i="1"/>
  <c r="B36" i="1"/>
  <c r="C25" i="1"/>
  <c r="D25" i="1"/>
  <c r="E25" i="1"/>
  <c r="F25" i="1"/>
  <c r="G25" i="1"/>
  <c r="B25" i="1"/>
  <c r="C43" i="1"/>
  <c r="D43" i="1"/>
  <c r="E43" i="1"/>
  <c r="F43" i="1"/>
  <c r="G43" i="1"/>
  <c r="B43" i="1"/>
  <c r="D35" i="1"/>
  <c r="E35" i="1"/>
  <c r="F35" i="1"/>
  <c r="G35" i="1"/>
  <c r="B35" i="1"/>
  <c r="C24" i="1"/>
  <c r="D24" i="1"/>
  <c r="E24" i="1"/>
  <c r="F24" i="1"/>
  <c r="G24" i="1"/>
  <c r="B24" i="1"/>
  <c r="C14" i="1"/>
  <c r="D14" i="1"/>
  <c r="E14" i="1"/>
  <c r="F14" i="1"/>
  <c r="G14" i="1"/>
  <c r="B14" i="1"/>
  <c r="C13" i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<sst xmlns="http://schemas.openxmlformats.org/spreadsheetml/2006/main" count="294" uniqueCount="90">
  <si>
    <t>EPL</t>
  </si>
  <si>
    <t>Glu</t>
  </si>
  <si>
    <t>GLC</t>
  </si>
  <si>
    <t>MCL</t>
  </si>
  <si>
    <t>mean</t>
  </si>
  <si>
    <t>STDV</t>
  </si>
  <si>
    <t xml:space="preserve">Absolute Quantification </t>
  </si>
  <si>
    <t>Subunit</t>
  </si>
  <si>
    <t>Intensity Ratio (NaV1.x/NaV2.1)</t>
  </si>
  <si>
    <t>cell body 1</t>
  </si>
  <si>
    <t>dendrite GCL 1</t>
  </si>
  <si>
    <t>cell body 2</t>
  </si>
  <si>
    <t>dendrite GCL  2</t>
  </si>
  <si>
    <t>cell body 3</t>
  </si>
  <si>
    <t>dendrite GCL  3</t>
  </si>
  <si>
    <t>cell body 4</t>
  </si>
  <si>
    <t>dendrite GCL  4</t>
  </si>
  <si>
    <t>cell body 5</t>
  </si>
  <si>
    <t>dendrite GCL  5</t>
  </si>
  <si>
    <t>EPL dendrites 1</t>
  </si>
  <si>
    <t>EPL dendrites 2</t>
  </si>
  <si>
    <t>EPL dendrites 3</t>
  </si>
  <si>
    <t>EPL dendrites 4</t>
  </si>
  <si>
    <t>EPL dendrites 5</t>
  </si>
  <si>
    <t>spine heads_1</t>
  </si>
  <si>
    <t>spine heads_2</t>
  </si>
  <si>
    <t>spine heads_3</t>
  </si>
  <si>
    <t>spine heads_4</t>
  </si>
  <si>
    <t>spine heads_5</t>
  </si>
  <si>
    <t>mGFP</t>
  </si>
  <si>
    <t>nav1.2</t>
  </si>
  <si>
    <t>total area</t>
  </si>
  <si>
    <t>Stack #</t>
  </si>
  <si>
    <t>SUM</t>
  </si>
  <si>
    <t>Ratio</t>
  </si>
  <si>
    <t>Control</t>
  </si>
  <si>
    <t>mm</t>
  </si>
  <si>
    <t>shRNA</t>
  </si>
  <si>
    <t>Voltage</t>
  </si>
  <si>
    <t>Fig 3B</t>
  </si>
  <si>
    <t>Fig 3F</t>
  </si>
  <si>
    <t>ctr</t>
  </si>
  <si>
    <t>sh14</t>
  </si>
  <si>
    <t>Fig 3H</t>
  </si>
  <si>
    <t>Ctr</t>
  </si>
  <si>
    <t>kd</t>
  </si>
  <si>
    <t>wt</t>
  </si>
  <si>
    <t>1 AP</t>
  </si>
  <si>
    <t>5 AP</t>
  </si>
  <si>
    <t>20 AP</t>
  </si>
  <si>
    <t>Fig 5A</t>
  </si>
  <si>
    <t>trials (x100)</t>
  </si>
  <si>
    <t>CvE</t>
  </si>
  <si>
    <t>AAvEB</t>
  </si>
  <si>
    <t>6/4v6/4</t>
  </si>
  <si>
    <t>Fig 5B</t>
  </si>
  <si>
    <t>Fig 5C</t>
  </si>
  <si>
    <t>Fig 5D</t>
  </si>
  <si>
    <t>TTX</t>
  </si>
  <si>
    <t>S3 Fig C</t>
  </si>
  <si>
    <t>Bath solution</t>
  </si>
  <si>
    <t>S3 Fig F</t>
  </si>
  <si>
    <t xml:space="preserve">Bath solution   </t>
  </si>
  <si>
    <t>Phrixotoxin-3</t>
  </si>
  <si>
    <t>WT</t>
  </si>
  <si>
    <t>shRNA #5</t>
  </si>
  <si>
    <t>S4 Fig B</t>
  </si>
  <si>
    <t>S4 Fig C</t>
  </si>
  <si>
    <t>shRNA #14</t>
  </si>
  <si>
    <t>shRNA #22</t>
  </si>
  <si>
    <t>S4 Fig D</t>
  </si>
  <si>
    <t>S4 Fig E</t>
  </si>
  <si>
    <t>shRNA #44</t>
  </si>
  <si>
    <t>S6 Fig DE</t>
  </si>
  <si>
    <t>GCL soma eGFP positive sizes</t>
  </si>
  <si>
    <t>S6 Fig G</t>
  </si>
  <si>
    <t>S6 Fig H</t>
  </si>
  <si>
    <t>APV+CNQX</t>
  </si>
  <si>
    <t>GABAzine</t>
  </si>
  <si>
    <t>20AP</t>
  </si>
  <si>
    <t>S7 Fig A</t>
  </si>
  <si>
    <t>S7 Fig B</t>
  </si>
  <si>
    <t>control</t>
  </si>
  <si>
    <t>gabazine</t>
  </si>
  <si>
    <t>S8 Fig A</t>
  </si>
  <si>
    <t>S8 Fig B</t>
  </si>
  <si>
    <t>apv+cnqx</t>
  </si>
  <si>
    <t>Fig 4C</t>
  </si>
  <si>
    <t>Fig 1 DE</t>
  </si>
  <si>
    <t>Fig 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</si>
</sst>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8000"/>
      <name val="Calibri"/>
      <scheme val="minor"/>
    </font>
    <font>
      <sz val="12"/>
      <color rgb="FF008000"/>
      <name val="Calibri"/>
      <scheme val="minor"/>
    </font>
    <font>
      <b/>
      <sz val="12"/>
      <color theme="6" tint="-0.499984740745262"/>
      <name val="Calibri"/>
      <scheme val="minor"/>
    </font>
    <font>
      <b/>
      <sz val="12"/>
      <color rgb="FFFF6600"/>
      <name val="Calibri"/>
      <scheme val="minor"/>
    </font>
    <font>
      <b/>
      <sz val="12"/>
      <color rgb="FFFF0000"/>
      <name val="Calibri"/>
      <scheme val="minor"/>
    </font>
    <font>
      <b/>
      <sz val="12"/>
      <color rgb="FF000090"/>
      <name val="Calibri"/>
      <scheme val="minor"/>
    </font>
    <font>
      <sz val="12"/>
      <color rgb="FF000000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1" fontId="1" fillId="0" borderId="0" xfId="0" applyNumberFormat="1" applyFont="1"/>
    <xf numFmtId="11" fontId="0" fillId="0" borderId="0" xfId="0" applyNumberFormat="1"/>
    <xf numFmtId="11" fontId="10" fillId="0" borderId="0" xfId="0" applyNumberFormat="1" applyFont="1"/>
    <xf numFmtId="0" fontId="0" fillId="0" borderId="0" xfId="0" applyAlignment="1"/>
    <xf numFmtId="11" fontId="8" fillId="0" borderId="0" xfId="0" applyNumberFormat="1" applyFont="1"/>
    <xf numFmtId="0" fontId="5" fillId="0" borderId="0" xfId="0" applyNumberFormat="1" applyFont="1"/>
    <xf numFmtId="11" fontId="5" fillId="0" borderId="0" xfId="0" applyNumberFormat="1" applyFont="1"/>
    <xf numFmtId="11" fontId="5" fillId="0" borderId="0" xfId="0" applyNumberFormat="1" applyFont="1" applyAlignment="1">
      <alignment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workbookViewId="0">
      <selection activeCell="A3" sqref="A3:G3"/>
    </sheetView>
  </sheetViews>
  <sheetFormatPr baseColWidth="10" defaultRowHeight="16" x14ac:dyDescent="0.2"/>
  <sheetData>
    <row r="1" spans="1:13" x14ac:dyDescent="0.2">
      <c r="A1" s="1" t="s">
        <v>88</v>
      </c>
    </row>
    <row r="3" spans="1:13" x14ac:dyDescent="0.2">
      <c r="A3" s="23" t="s">
        <v>6</v>
      </c>
      <c r="B3" s="23"/>
      <c r="C3" s="23"/>
      <c r="D3" s="23"/>
      <c r="E3" s="23"/>
      <c r="F3" s="23"/>
      <c r="G3" s="23"/>
      <c r="I3" s="23" t="s">
        <v>8</v>
      </c>
      <c r="J3" s="23"/>
      <c r="K3" s="23"/>
      <c r="L3" s="23"/>
      <c r="M3" s="23"/>
    </row>
    <row r="4" spans="1:13" x14ac:dyDescent="0.2">
      <c r="A4" s="4" t="s">
        <v>7</v>
      </c>
      <c r="B4" s="4">
        <v>2.1</v>
      </c>
      <c r="C4" s="4">
        <v>1.1000000000000001</v>
      </c>
      <c r="D4" s="4">
        <v>1.2</v>
      </c>
      <c r="E4" s="4">
        <v>1.3</v>
      </c>
      <c r="F4" s="4">
        <v>1.6</v>
      </c>
      <c r="G4" s="4">
        <v>1.7</v>
      </c>
      <c r="H4" s="5"/>
      <c r="I4" s="4">
        <v>1.1000000000000001</v>
      </c>
      <c r="J4" s="4">
        <v>1.2</v>
      </c>
      <c r="K4" s="4">
        <v>1.3</v>
      </c>
      <c r="L4" s="4">
        <v>1.6</v>
      </c>
      <c r="M4" s="4">
        <v>1.7</v>
      </c>
    </row>
    <row r="5" spans="1:13" x14ac:dyDescent="0.2">
      <c r="A5" s="6" t="s">
        <v>0</v>
      </c>
      <c r="B5">
        <v>49</v>
      </c>
      <c r="C5">
        <v>63</v>
      </c>
      <c r="D5">
        <v>66</v>
      </c>
      <c r="E5">
        <v>57</v>
      </c>
      <c r="F5">
        <v>52</v>
      </c>
      <c r="G5">
        <v>9</v>
      </c>
      <c r="I5">
        <f>C5/47.625</f>
        <v>1.3228346456692914</v>
      </c>
      <c r="J5">
        <f t="shared" ref="J5:M12" si="0">D5/47.625</f>
        <v>1.3858267716535433</v>
      </c>
      <c r="K5">
        <f t="shared" si="0"/>
        <v>1.1968503937007875</v>
      </c>
      <c r="L5">
        <f t="shared" si="0"/>
        <v>1.0918635170603674</v>
      </c>
      <c r="M5">
        <f t="shared" si="0"/>
        <v>0.1889763779527559</v>
      </c>
    </row>
    <row r="6" spans="1:13" x14ac:dyDescent="0.2">
      <c r="A6" s="1"/>
      <c r="B6">
        <v>45</v>
      </c>
      <c r="C6">
        <v>56</v>
      </c>
      <c r="D6">
        <v>64</v>
      </c>
      <c r="E6">
        <v>56</v>
      </c>
      <c r="F6">
        <v>55</v>
      </c>
      <c r="G6">
        <v>9</v>
      </c>
      <c r="I6">
        <f t="shared" ref="I6:I12" si="1">C6/47.625</f>
        <v>1.1758530183727034</v>
      </c>
      <c r="J6">
        <f t="shared" si="0"/>
        <v>1.3438320209973753</v>
      </c>
      <c r="K6">
        <f t="shared" si="0"/>
        <v>1.1758530183727034</v>
      </c>
      <c r="L6">
        <f t="shared" si="0"/>
        <v>1.1548556430446195</v>
      </c>
      <c r="M6">
        <f t="shared" si="0"/>
        <v>0.1889763779527559</v>
      </c>
    </row>
    <row r="7" spans="1:13" x14ac:dyDescent="0.2">
      <c r="A7" s="1"/>
      <c r="B7">
        <v>49</v>
      </c>
      <c r="C7">
        <v>49</v>
      </c>
      <c r="D7">
        <v>63</v>
      </c>
      <c r="E7">
        <v>59</v>
      </c>
      <c r="F7">
        <v>49</v>
      </c>
      <c r="G7">
        <v>9</v>
      </c>
      <c r="I7">
        <f t="shared" si="1"/>
        <v>1.0288713910761156</v>
      </c>
      <c r="J7">
        <f t="shared" si="0"/>
        <v>1.3228346456692914</v>
      </c>
      <c r="K7">
        <f t="shared" si="0"/>
        <v>1.2388451443569555</v>
      </c>
      <c r="L7">
        <f t="shared" si="0"/>
        <v>1.0288713910761156</v>
      </c>
      <c r="M7">
        <f t="shared" si="0"/>
        <v>0.1889763779527559</v>
      </c>
    </row>
    <row r="8" spans="1:13" x14ac:dyDescent="0.2">
      <c r="A8" s="1"/>
      <c r="B8">
        <v>44</v>
      </c>
      <c r="C8">
        <v>60</v>
      </c>
      <c r="D8">
        <v>67</v>
      </c>
      <c r="E8">
        <v>58</v>
      </c>
      <c r="F8">
        <v>42</v>
      </c>
      <c r="G8">
        <v>5</v>
      </c>
      <c r="I8">
        <f t="shared" si="1"/>
        <v>1.2598425196850394</v>
      </c>
      <c r="J8">
        <f t="shared" si="0"/>
        <v>1.4068241469816274</v>
      </c>
      <c r="K8">
        <f t="shared" si="0"/>
        <v>1.2178477690288714</v>
      </c>
      <c r="L8">
        <f t="shared" si="0"/>
        <v>0.88188976377952755</v>
      </c>
      <c r="M8">
        <f t="shared" si="0"/>
        <v>0.10498687664041995</v>
      </c>
    </row>
    <row r="9" spans="1:13" x14ac:dyDescent="0.2">
      <c r="A9" s="1"/>
      <c r="B9">
        <v>52</v>
      </c>
      <c r="C9">
        <v>71</v>
      </c>
      <c r="D9">
        <v>74</v>
      </c>
      <c r="E9">
        <v>50</v>
      </c>
      <c r="F9">
        <v>48</v>
      </c>
      <c r="G9">
        <v>8</v>
      </c>
      <c r="I9">
        <f t="shared" si="1"/>
        <v>1.4908136482939633</v>
      </c>
      <c r="J9">
        <f t="shared" si="0"/>
        <v>1.5538057742782152</v>
      </c>
      <c r="K9">
        <f t="shared" si="0"/>
        <v>1.0498687664041995</v>
      </c>
      <c r="L9">
        <f t="shared" si="0"/>
        <v>1.0078740157480315</v>
      </c>
      <c r="M9">
        <f t="shared" si="0"/>
        <v>0.16797900262467191</v>
      </c>
    </row>
    <row r="10" spans="1:13" x14ac:dyDescent="0.2">
      <c r="A10" s="1"/>
      <c r="B10">
        <v>44</v>
      </c>
      <c r="C10">
        <v>52</v>
      </c>
      <c r="D10">
        <v>68</v>
      </c>
      <c r="E10">
        <v>48</v>
      </c>
      <c r="F10">
        <v>53</v>
      </c>
      <c r="G10">
        <v>8</v>
      </c>
      <c r="I10">
        <f t="shared" si="1"/>
        <v>1.0918635170603674</v>
      </c>
      <c r="J10">
        <f t="shared" si="0"/>
        <v>1.4278215223097113</v>
      </c>
      <c r="K10">
        <f t="shared" si="0"/>
        <v>1.0078740157480315</v>
      </c>
      <c r="L10">
        <f t="shared" si="0"/>
        <v>1.1128608923884515</v>
      </c>
      <c r="M10">
        <f t="shared" si="0"/>
        <v>0.16797900262467191</v>
      </c>
    </row>
    <row r="11" spans="1:13" x14ac:dyDescent="0.2">
      <c r="A11" s="1"/>
      <c r="B11">
        <v>45</v>
      </c>
      <c r="C11">
        <v>52</v>
      </c>
      <c r="D11">
        <v>66</v>
      </c>
      <c r="E11">
        <v>49</v>
      </c>
      <c r="F11">
        <v>57</v>
      </c>
      <c r="G11">
        <v>7</v>
      </c>
      <c r="I11">
        <f t="shared" si="1"/>
        <v>1.0918635170603674</v>
      </c>
      <c r="J11">
        <f t="shared" si="0"/>
        <v>1.3858267716535433</v>
      </c>
      <c r="K11">
        <f t="shared" si="0"/>
        <v>1.0288713910761156</v>
      </c>
      <c r="L11">
        <f t="shared" si="0"/>
        <v>1.1968503937007875</v>
      </c>
      <c r="M11">
        <f t="shared" si="0"/>
        <v>0.14698162729658792</v>
      </c>
    </row>
    <row r="12" spans="1:13" x14ac:dyDescent="0.2">
      <c r="A12" s="1"/>
      <c r="B12">
        <v>53</v>
      </c>
      <c r="C12">
        <v>53</v>
      </c>
      <c r="D12">
        <v>67</v>
      </c>
      <c r="E12">
        <v>52</v>
      </c>
      <c r="F12">
        <v>58</v>
      </c>
      <c r="G12">
        <v>7</v>
      </c>
      <c r="I12">
        <f t="shared" si="1"/>
        <v>1.1128608923884515</v>
      </c>
      <c r="J12">
        <f t="shared" si="0"/>
        <v>1.4068241469816274</v>
      </c>
      <c r="K12">
        <f t="shared" si="0"/>
        <v>1.0918635170603674</v>
      </c>
      <c r="L12">
        <f t="shared" si="0"/>
        <v>1.2178477690288714</v>
      </c>
      <c r="M12">
        <f t="shared" si="0"/>
        <v>0.14698162729658792</v>
      </c>
    </row>
    <row r="13" spans="1:13" s="1" customFormat="1" x14ac:dyDescent="0.2">
      <c r="A13" s="1" t="s">
        <v>4</v>
      </c>
      <c r="B13" s="1">
        <f>AVERAGE(B5:B12)</f>
        <v>47.625</v>
      </c>
      <c r="C13" s="1">
        <f t="shared" ref="C13:G13" si="2">AVERAGE(C5:C12)</f>
        <v>57</v>
      </c>
      <c r="D13" s="1">
        <f t="shared" si="2"/>
        <v>66.875</v>
      </c>
      <c r="E13" s="1">
        <f t="shared" si="2"/>
        <v>53.625</v>
      </c>
      <c r="F13" s="1">
        <f t="shared" si="2"/>
        <v>51.75</v>
      </c>
      <c r="G13" s="1">
        <f t="shared" si="2"/>
        <v>7.75</v>
      </c>
      <c r="I13"/>
      <c r="J13"/>
      <c r="K13"/>
      <c r="L13"/>
      <c r="M13"/>
    </row>
    <row r="14" spans="1:13" s="1" customFormat="1" x14ac:dyDescent="0.2">
      <c r="A14" s="1" t="s">
        <v>5</v>
      </c>
      <c r="B14" s="1">
        <f>STDEV(B5:B12)</f>
        <v>3.6228441865473595</v>
      </c>
      <c r="C14" s="1">
        <f t="shared" ref="C14:G14" si="3">STDEV(C5:C12)</f>
        <v>7.2899147555274713</v>
      </c>
      <c r="D14" s="1">
        <f t="shared" si="3"/>
        <v>3.3139316313320131</v>
      </c>
      <c r="E14" s="1">
        <f t="shared" si="3"/>
        <v>4.3732139211339751</v>
      </c>
      <c r="F14" s="1">
        <f t="shared" si="3"/>
        <v>5.2847489465982607</v>
      </c>
      <c r="G14" s="1">
        <f t="shared" si="3"/>
        <v>1.3887301496588271</v>
      </c>
    </row>
    <row r="15" spans="1:13" x14ac:dyDescent="0.2">
      <c r="A15" s="1"/>
    </row>
    <row r="16" spans="1:13" x14ac:dyDescent="0.2">
      <c r="A16" s="7" t="s">
        <v>1</v>
      </c>
      <c r="B16">
        <v>49</v>
      </c>
      <c r="C16">
        <v>62</v>
      </c>
      <c r="D16">
        <v>73</v>
      </c>
      <c r="E16">
        <v>85</v>
      </c>
      <c r="F16">
        <v>58</v>
      </c>
      <c r="G16">
        <v>27</v>
      </c>
      <c r="I16">
        <f>C16/53.125</f>
        <v>1.1670588235294117</v>
      </c>
      <c r="J16">
        <f t="shared" ref="J16:M23" si="4">D16/53.125</f>
        <v>1.3741176470588234</v>
      </c>
      <c r="K16">
        <f t="shared" si="4"/>
        <v>1.6</v>
      </c>
      <c r="L16">
        <f t="shared" si="4"/>
        <v>1.091764705882353</v>
      </c>
      <c r="M16">
        <f t="shared" si="4"/>
        <v>0.50823529411764701</v>
      </c>
    </row>
    <row r="17" spans="1:13" x14ac:dyDescent="0.2">
      <c r="A17" s="1"/>
      <c r="B17">
        <v>63</v>
      </c>
      <c r="C17">
        <v>47</v>
      </c>
      <c r="D17">
        <v>75</v>
      </c>
      <c r="E17">
        <v>74</v>
      </c>
      <c r="F17">
        <v>57</v>
      </c>
      <c r="G17">
        <v>31</v>
      </c>
      <c r="I17">
        <f t="shared" ref="I17:I23" si="5">C17/53.125</f>
        <v>0.88470588235294123</v>
      </c>
      <c r="J17">
        <f t="shared" si="4"/>
        <v>1.411764705882353</v>
      </c>
      <c r="K17">
        <f t="shared" si="4"/>
        <v>1.3929411764705881</v>
      </c>
      <c r="L17">
        <f t="shared" si="4"/>
        <v>1.0729411764705883</v>
      </c>
      <c r="M17">
        <f t="shared" si="4"/>
        <v>0.58352941176470585</v>
      </c>
    </row>
    <row r="18" spans="1:13" x14ac:dyDescent="0.2">
      <c r="A18" s="1"/>
      <c r="B18">
        <v>31</v>
      </c>
      <c r="C18">
        <v>45</v>
      </c>
      <c r="D18">
        <v>75</v>
      </c>
      <c r="E18">
        <v>75</v>
      </c>
      <c r="F18">
        <v>60</v>
      </c>
      <c r="G18">
        <v>60</v>
      </c>
      <c r="I18">
        <f t="shared" si="5"/>
        <v>0.84705882352941175</v>
      </c>
      <c r="J18">
        <f t="shared" si="4"/>
        <v>1.411764705882353</v>
      </c>
      <c r="K18">
        <f t="shared" si="4"/>
        <v>1.411764705882353</v>
      </c>
      <c r="L18">
        <f t="shared" si="4"/>
        <v>1.1294117647058823</v>
      </c>
      <c r="M18">
        <f t="shared" si="4"/>
        <v>1.1294117647058823</v>
      </c>
    </row>
    <row r="19" spans="1:13" x14ac:dyDescent="0.2">
      <c r="A19" s="1"/>
      <c r="B19">
        <v>65</v>
      </c>
      <c r="C19">
        <v>53</v>
      </c>
      <c r="D19">
        <v>80</v>
      </c>
      <c r="E19">
        <v>59</v>
      </c>
      <c r="F19">
        <v>47</v>
      </c>
      <c r="G19">
        <v>30</v>
      </c>
      <c r="I19">
        <f t="shared" si="5"/>
        <v>0.99764705882352944</v>
      </c>
      <c r="J19">
        <f t="shared" si="4"/>
        <v>1.5058823529411764</v>
      </c>
      <c r="K19">
        <f t="shared" si="4"/>
        <v>1.1105882352941177</v>
      </c>
      <c r="L19">
        <f t="shared" si="4"/>
        <v>0.88470588235294123</v>
      </c>
      <c r="M19">
        <f t="shared" si="4"/>
        <v>0.56470588235294117</v>
      </c>
    </row>
    <row r="20" spans="1:13" x14ac:dyDescent="0.2">
      <c r="A20" s="1"/>
      <c r="B20">
        <v>60</v>
      </c>
      <c r="C20">
        <v>69</v>
      </c>
      <c r="D20">
        <v>56</v>
      </c>
      <c r="E20">
        <v>70</v>
      </c>
      <c r="F20">
        <v>50</v>
      </c>
      <c r="G20">
        <v>29</v>
      </c>
      <c r="I20">
        <f t="shared" si="5"/>
        <v>1.2988235294117647</v>
      </c>
      <c r="J20">
        <f t="shared" si="4"/>
        <v>1.0541176470588236</v>
      </c>
      <c r="K20">
        <f t="shared" si="4"/>
        <v>1.3176470588235294</v>
      </c>
      <c r="L20">
        <f t="shared" si="4"/>
        <v>0.94117647058823528</v>
      </c>
      <c r="M20">
        <f t="shared" si="4"/>
        <v>0.54588235294117649</v>
      </c>
    </row>
    <row r="21" spans="1:13" x14ac:dyDescent="0.2">
      <c r="A21" s="1"/>
      <c r="B21">
        <v>72</v>
      </c>
      <c r="C21">
        <v>60</v>
      </c>
      <c r="D21">
        <v>55</v>
      </c>
      <c r="E21">
        <v>71</v>
      </c>
      <c r="F21">
        <v>39</v>
      </c>
      <c r="G21">
        <v>74</v>
      </c>
      <c r="I21">
        <f t="shared" si="5"/>
        <v>1.1294117647058823</v>
      </c>
      <c r="J21">
        <f t="shared" si="4"/>
        <v>1.0352941176470589</v>
      </c>
      <c r="K21">
        <f t="shared" si="4"/>
        <v>1.3364705882352941</v>
      </c>
      <c r="L21">
        <f t="shared" si="4"/>
        <v>0.73411764705882354</v>
      </c>
      <c r="M21">
        <f t="shared" si="4"/>
        <v>1.3929411764705881</v>
      </c>
    </row>
    <row r="22" spans="1:13" x14ac:dyDescent="0.2">
      <c r="A22" s="1"/>
      <c r="B22">
        <v>43</v>
      </c>
      <c r="C22">
        <v>52</v>
      </c>
      <c r="D22">
        <v>55</v>
      </c>
      <c r="E22">
        <v>62</v>
      </c>
      <c r="F22">
        <v>52</v>
      </c>
      <c r="G22">
        <v>57</v>
      </c>
      <c r="I22">
        <f t="shared" si="5"/>
        <v>0.97882352941176476</v>
      </c>
      <c r="J22">
        <f t="shared" si="4"/>
        <v>1.0352941176470589</v>
      </c>
      <c r="K22">
        <f t="shared" si="4"/>
        <v>1.1670588235294117</v>
      </c>
      <c r="L22">
        <f t="shared" si="4"/>
        <v>0.97882352941176476</v>
      </c>
      <c r="M22">
        <f t="shared" si="4"/>
        <v>1.0729411764705883</v>
      </c>
    </row>
    <row r="23" spans="1:13" x14ac:dyDescent="0.2">
      <c r="A23" s="1"/>
      <c r="B23">
        <v>42</v>
      </c>
      <c r="C23">
        <v>35</v>
      </c>
      <c r="D23">
        <v>61</v>
      </c>
      <c r="E23">
        <v>66</v>
      </c>
      <c r="F23">
        <v>41</v>
      </c>
      <c r="G23">
        <v>20</v>
      </c>
      <c r="I23">
        <f t="shared" si="5"/>
        <v>0.6588235294117647</v>
      </c>
      <c r="J23">
        <f t="shared" si="4"/>
        <v>1.148235294117647</v>
      </c>
      <c r="K23">
        <f t="shared" si="4"/>
        <v>1.2423529411764707</v>
      </c>
      <c r="L23">
        <f t="shared" si="4"/>
        <v>0.77176470588235291</v>
      </c>
      <c r="M23">
        <f t="shared" si="4"/>
        <v>0.37647058823529411</v>
      </c>
    </row>
    <row r="24" spans="1:13" x14ac:dyDescent="0.2">
      <c r="A24" s="1" t="s">
        <v>4</v>
      </c>
      <c r="B24">
        <f>AVERAGE(B16:B23)</f>
        <v>53.125</v>
      </c>
      <c r="C24">
        <f t="shared" ref="C24:G24" si="6">AVERAGE(C16:C23)</f>
        <v>52.875</v>
      </c>
      <c r="D24">
        <f t="shared" si="6"/>
        <v>66.25</v>
      </c>
      <c r="E24">
        <f t="shared" si="6"/>
        <v>70.25</v>
      </c>
      <c r="F24">
        <f t="shared" si="6"/>
        <v>50.5</v>
      </c>
      <c r="G24">
        <f t="shared" si="6"/>
        <v>41</v>
      </c>
    </row>
    <row r="25" spans="1:13" x14ac:dyDescent="0.2">
      <c r="A25" s="1" t="s">
        <v>5</v>
      </c>
      <c r="B25">
        <f>STDEV(B16:B23)</f>
        <v>14.014660691066133</v>
      </c>
      <c r="C25">
        <f t="shared" ref="C25:G25" si="7">STDEV(C16:C23)</f>
        <v>10.762866054833429</v>
      </c>
      <c r="D25">
        <f t="shared" si="7"/>
        <v>10.51189802081432</v>
      </c>
      <c r="E25">
        <f t="shared" si="7"/>
        <v>8.1722527056934737</v>
      </c>
      <c r="F25">
        <f t="shared" si="7"/>
        <v>7.801098823700598</v>
      </c>
      <c r="G25">
        <f t="shared" si="7"/>
        <v>19.668684319423676</v>
      </c>
    </row>
    <row r="26" spans="1:13" x14ac:dyDescent="0.2">
      <c r="A26" s="1"/>
    </row>
    <row r="27" spans="1:13" x14ac:dyDescent="0.2">
      <c r="A27" s="8" t="s">
        <v>2</v>
      </c>
      <c r="B27">
        <v>44</v>
      </c>
      <c r="C27">
        <v>66</v>
      </c>
      <c r="D27">
        <v>65</v>
      </c>
      <c r="E27">
        <v>49</v>
      </c>
      <c r="F27">
        <v>61</v>
      </c>
      <c r="G27">
        <v>9</v>
      </c>
      <c r="I27">
        <f>C27/50.125</f>
        <v>1.3167082294264338</v>
      </c>
      <c r="J27">
        <f t="shared" ref="J27:M34" si="8">D27/50.125</f>
        <v>1.2967581047381547</v>
      </c>
      <c r="K27">
        <f t="shared" si="8"/>
        <v>0.97755610972568574</v>
      </c>
      <c r="L27">
        <f t="shared" si="8"/>
        <v>1.2169576059850373</v>
      </c>
      <c r="M27">
        <f t="shared" si="8"/>
        <v>0.17955112219451372</v>
      </c>
    </row>
    <row r="28" spans="1:13" x14ac:dyDescent="0.2">
      <c r="A28" s="1"/>
      <c r="B28">
        <v>47</v>
      </c>
      <c r="C28">
        <v>69</v>
      </c>
      <c r="D28">
        <v>102</v>
      </c>
      <c r="E28">
        <v>54</v>
      </c>
      <c r="F28">
        <v>62</v>
      </c>
      <c r="G28">
        <v>8</v>
      </c>
      <c r="I28">
        <f t="shared" ref="I28:I34" si="9">C28/50.125</f>
        <v>1.3765586034912718</v>
      </c>
      <c r="J28">
        <f t="shared" si="8"/>
        <v>2.0349127182044886</v>
      </c>
      <c r="K28">
        <f t="shared" si="8"/>
        <v>1.0773067331670823</v>
      </c>
      <c r="L28">
        <f t="shared" si="8"/>
        <v>1.2369077306733167</v>
      </c>
      <c r="M28">
        <f t="shared" si="8"/>
        <v>0.15960099750623441</v>
      </c>
    </row>
    <row r="29" spans="1:13" x14ac:dyDescent="0.2">
      <c r="A29" s="1"/>
      <c r="B29">
        <v>48</v>
      </c>
      <c r="C29">
        <v>66</v>
      </c>
      <c r="D29">
        <v>85</v>
      </c>
      <c r="E29">
        <v>50</v>
      </c>
      <c r="F29">
        <v>57</v>
      </c>
      <c r="G29">
        <v>8</v>
      </c>
      <c r="I29">
        <f t="shared" si="9"/>
        <v>1.3167082294264338</v>
      </c>
      <c r="J29">
        <f t="shared" si="8"/>
        <v>1.6957605985037407</v>
      </c>
      <c r="K29">
        <f t="shared" si="8"/>
        <v>0.99750623441396513</v>
      </c>
      <c r="L29">
        <f t="shared" si="8"/>
        <v>1.1371571072319202</v>
      </c>
      <c r="M29">
        <f t="shared" si="8"/>
        <v>0.15960099750623441</v>
      </c>
    </row>
    <row r="30" spans="1:13" x14ac:dyDescent="0.2">
      <c r="A30" s="1"/>
      <c r="B30">
        <v>48</v>
      </c>
      <c r="C30">
        <v>60</v>
      </c>
      <c r="D30">
        <v>98</v>
      </c>
      <c r="E30">
        <v>51</v>
      </c>
      <c r="F30">
        <v>51</v>
      </c>
      <c r="G30">
        <v>6</v>
      </c>
      <c r="I30">
        <f t="shared" si="9"/>
        <v>1.1970074812967582</v>
      </c>
      <c r="J30">
        <f t="shared" si="8"/>
        <v>1.9551122194513715</v>
      </c>
      <c r="K30">
        <f t="shared" si="8"/>
        <v>1.0174563591022443</v>
      </c>
      <c r="L30">
        <f t="shared" si="8"/>
        <v>1.0174563591022443</v>
      </c>
      <c r="M30">
        <f t="shared" si="8"/>
        <v>0.11970074812967581</v>
      </c>
    </row>
    <row r="31" spans="1:13" x14ac:dyDescent="0.2">
      <c r="A31" s="1"/>
      <c r="B31">
        <v>59</v>
      </c>
      <c r="C31">
        <v>83</v>
      </c>
      <c r="D31">
        <v>68</v>
      </c>
      <c r="E31">
        <v>49</v>
      </c>
      <c r="F31">
        <v>59</v>
      </c>
      <c r="G31">
        <v>7</v>
      </c>
      <c r="I31">
        <f t="shared" si="9"/>
        <v>1.6558603491271819</v>
      </c>
      <c r="J31">
        <f t="shared" si="8"/>
        <v>1.3566084788029926</v>
      </c>
      <c r="K31">
        <f t="shared" si="8"/>
        <v>0.97755610972568574</v>
      </c>
      <c r="L31">
        <f t="shared" si="8"/>
        <v>1.1770573566084788</v>
      </c>
      <c r="M31">
        <f t="shared" si="8"/>
        <v>0.1396508728179551</v>
      </c>
    </row>
    <row r="32" spans="1:13" x14ac:dyDescent="0.2">
      <c r="A32" s="1"/>
      <c r="B32">
        <v>58</v>
      </c>
      <c r="C32">
        <v>86</v>
      </c>
      <c r="D32">
        <v>69</v>
      </c>
      <c r="E32">
        <v>55</v>
      </c>
      <c r="F32">
        <v>60</v>
      </c>
      <c r="G32">
        <v>5</v>
      </c>
      <c r="I32">
        <f t="shared" si="9"/>
        <v>1.7157107231920199</v>
      </c>
      <c r="J32">
        <f t="shared" si="8"/>
        <v>1.3765586034912718</v>
      </c>
      <c r="K32">
        <f t="shared" si="8"/>
        <v>1.0972568578553616</v>
      </c>
      <c r="L32">
        <f t="shared" si="8"/>
        <v>1.1970074812967582</v>
      </c>
      <c r="M32">
        <f t="shared" si="8"/>
        <v>9.9750623441396513E-2</v>
      </c>
    </row>
    <row r="33" spans="1:13" x14ac:dyDescent="0.2">
      <c r="A33" s="1"/>
      <c r="B33">
        <v>54</v>
      </c>
      <c r="C33">
        <v>85</v>
      </c>
      <c r="D33">
        <v>87</v>
      </c>
      <c r="E33">
        <v>52</v>
      </c>
      <c r="F33">
        <v>60</v>
      </c>
      <c r="G33">
        <v>8</v>
      </c>
      <c r="I33">
        <f t="shared" si="9"/>
        <v>1.6957605985037407</v>
      </c>
      <c r="J33">
        <f t="shared" si="8"/>
        <v>1.7356608478802993</v>
      </c>
      <c r="K33">
        <f t="shared" si="8"/>
        <v>1.0374064837905237</v>
      </c>
      <c r="L33">
        <f t="shared" si="8"/>
        <v>1.1970074812967582</v>
      </c>
      <c r="M33">
        <f t="shared" si="8"/>
        <v>0.15960099750623441</v>
      </c>
    </row>
    <row r="34" spans="1:13" x14ac:dyDescent="0.2">
      <c r="A34" s="1"/>
      <c r="B34">
        <v>43</v>
      </c>
      <c r="C34">
        <v>64</v>
      </c>
      <c r="D34">
        <v>69</v>
      </c>
      <c r="E34">
        <v>47</v>
      </c>
      <c r="F34">
        <v>39</v>
      </c>
      <c r="G34">
        <v>9</v>
      </c>
      <c r="I34">
        <f t="shared" si="9"/>
        <v>1.2768079800498753</v>
      </c>
      <c r="J34">
        <f t="shared" si="8"/>
        <v>1.3765586034912718</v>
      </c>
      <c r="K34">
        <f t="shared" si="8"/>
        <v>0.93765586034912718</v>
      </c>
      <c r="L34">
        <f t="shared" si="8"/>
        <v>0.77805486284289271</v>
      </c>
      <c r="M34">
        <f t="shared" si="8"/>
        <v>0.17955112219451372</v>
      </c>
    </row>
    <row r="35" spans="1:13" x14ac:dyDescent="0.2">
      <c r="A35" s="1" t="s">
        <v>4</v>
      </c>
      <c r="B35">
        <f>AVERAGE(B27:B34)</f>
        <v>50.125</v>
      </c>
      <c r="C35">
        <f t="shared" ref="C35:G35" si="10">AVERAGE(C27:C34)</f>
        <v>72.375</v>
      </c>
      <c r="D35">
        <f t="shared" si="10"/>
        <v>80.375</v>
      </c>
      <c r="E35">
        <f t="shared" si="10"/>
        <v>50.875</v>
      </c>
      <c r="F35">
        <f t="shared" si="10"/>
        <v>56.125</v>
      </c>
      <c r="G35">
        <f t="shared" si="10"/>
        <v>7.5</v>
      </c>
    </row>
    <row r="36" spans="1:13" x14ac:dyDescent="0.2">
      <c r="A36" s="1" t="s">
        <v>5</v>
      </c>
      <c r="B36">
        <f>STDEV(B27:B34)</f>
        <v>6.1280968847246067</v>
      </c>
      <c r="C36">
        <f t="shared" ref="C36:G36" si="11">STDEV(C27:C34)</f>
        <v>10.51444584505391</v>
      </c>
      <c r="D36">
        <f t="shared" si="11"/>
        <v>14.598801320656433</v>
      </c>
      <c r="E36">
        <f t="shared" si="11"/>
        <v>2.6958963523950885</v>
      </c>
      <c r="F36">
        <f t="shared" si="11"/>
        <v>7.7170960489403937</v>
      </c>
      <c r="G36">
        <f t="shared" si="11"/>
        <v>1.4142135623730951</v>
      </c>
    </row>
    <row r="37" spans="1:13" x14ac:dyDescent="0.2">
      <c r="A37" s="1"/>
    </row>
    <row r="38" spans="1:13" x14ac:dyDescent="0.2">
      <c r="A38" s="9" t="s">
        <v>3</v>
      </c>
      <c r="B38">
        <v>44</v>
      </c>
      <c r="C38">
        <v>88</v>
      </c>
      <c r="D38">
        <v>71</v>
      </c>
      <c r="E38">
        <v>61</v>
      </c>
      <c r="F38">
        <v>55</v>
      </c>
      <c r="G38">
        <v>8</v>
      </c>
      <c r="I38">
        <f>C38/49.2</f>
        <v>1.7886178861788617</v>
      </c>
      <c r="J38">
        <f t="shared" ref="J38:M42" si="12">D38/49.2</f>
        <v>1.443089430894309</v>
      </c>
      <c r="K38">
        <f t="shared" si="12"/>
        <v>1.2398373983739837</v>
      </c>
      <c r="L38">
        <f t="shared" si="12"/>
        <v>1.1178861788617886</v>
      </c>
      <c r="M38">
        <f t="shared" si="12"/>
        <v>0.16260162601626016</v>
      </c>
    </row>
    <row r="39" spans="1:13" x14ac:dyDescent="0.2">
      <c r="B39">
        <v>53</v>
      </c>
      <c r="C39">
        <v>110</v>
      </c>
      <c r="D39">
        <v>62</v>
      </c>
      <c r="E39">
        <v>55</v>
      </c>
      <c r="F39">
        <v>53</v>
      </c>
      <c r="G39">
        <v>6</v>
      </c>
      <c r="I39">
        <f t="shared" ref="I39:I42" si="13">C39/49.2</f>
        <v>2.2357723577235773</v>
      </c>
      <c r="J39">
        <f t="shared" si="12"/>
        <v>1.2601626016260161</v>
      </c>
      <c r="K39">
        <f t="shared" si="12"/>
        <v>1.1178861788617886</v>
      </c>
      <c r="L39">
        <f t="shared" si="12"/>
        <v>1.0772357723577235</v>
      </c>
      <c r="M39">
        <f t="shared" si="12"/>
        <v>0.12195121951219512</v>
      </c>
    </row>
    <row r="40" spans="1:13" x14ac:dyDescent="0.2">
      <c r="B40">
        <v>56</v>
      </c>
      <c r="C40">
        <v>101</v>
      </c>
      <c r="D40">
        <v>72</v>
      </c>
      <c r="E40">
        <v>54</v>
      </c>
      <c r="F40">
        <v>63</v>
      </c>
      <c r="G40">
        <v>7</v>
      </c>
      <c r="I40">
        <f t="shared" si="13"/>
        <v>2.0528455284552845</v>
      </c>
      <c r="J40">
        <f t="shared" si="12"/>
        <v>1.4634146341463414</v>
      </c>
      <c r="K40">
        <f t="shared" si="12"/>
        <v>1.097560975609756</v>
      </c>
      <c r="L40">
        <f t="shared" si="12"/>
        <v>1.2804878048780488</v>
      </c>
      <c r="M40">
        <f t="shared" si="12"/>
        <v>0.14227642276422764</v>
      </c>
    </row>
    <row r="41" spans="1:13" x14ac:dyDescent="0.2">
      <c r="B41">
        <v>49</v>
      </c>
      <c r="C41">
        <v>78</v>
      </c>
      <c r="D41">
        <v>70</v>
      </c>
      <c r="E41">
        <v>52</v>
      </c>
      <c r="F41">
        <v>58</v>
      </c>
      <c r="G41">
        <v>5</v>
      </c>
      <c r="I41">
        <f t="shared" si="13"/>
        <v>1.5853658536585364</v>
      </c>
      <c r="J41">
        <f t="shared" si="12"/>
        <v>1.4227642276422763</v>
      </c>
      <c r="K41">
        <f t="shared" si="12"/>
        <v>1.056910569105691</v>
      </c>
      <c r="L41">
        <f t="shared" si="12"/>
        <v>1.178861788617886</v>
      </c>
      <c r="M41">
        <f t="shared" si="12"/>
        <v>0.1016260162601626</v>
      </c>
    </row>
    <row r="42" spans="1:13" x14ac:dyDescent="0.2">
      <c r="B42">
        <v>44</v>
      </c>
      <c r="C42">
        <v>80</v>
      </c>
      <c r="D42">
        <v>62</v>
      </c>
      <c r="E42">
        <v>60</v>
      </c>
      <c r="F42">
        <v>58</v>
      </c>
      <c r="G42">
        <v>8</v>
      </c>
      <c r="I42">
        <f t="shared" si="13"/>
        <v>1.6260162601626016</v>
      </c>
      <c r="J42">
        <f t="shared" si="12"/>
        <v>1.2601626016260161</v>
      </c>
      <c r="K42">
        <f t="shared" si="12"/>
        <v>1.2195121951219512</v>
      </c>
      <c r="L42">
        <f t="shared" si="12"/>
        <v>1.178861788617886</v>
      </c>
      <c r="M42">
        <f t="shared" si="12"/>
        <v>0.16260162601626016</v>
      </c>
    </row>
    <row r="43" spans="1:13" x14ac:dyDescent="0.2">
      <c r="A43" s="1" t="s">
        <v>4</v>
      </c>
      <c r="B43">
        <f>AVERAGE(B38:B42)</f>
        <v>49.2</v>
      </c>
      <c r="C43">
        <f t="shared" ref="C43:G43" si="14">AVERAGE(C38:C42)</f>
        <v>91.4</v>
      </c>
      <c r="D43">
        <f t="shared" si="14"/>
        <v>67.400000000000006</v>
      </c>
      <c r="E43">
        <f t="shared" si="14"/>
        <v>56.4</v>
      </c>
      <c r="F43">
        <f t="shared" si="14"/>
        <v>57.4</v>
      </c>
      <c r="G43">
        <f t="shared" si="14"/>
        <v>6.8</v>
      </c>
    </row>
    <row r="44" spans="1:13" x14ac:dyDescent="0.2">
      <c r="A44" s="1" t="s">
        <v>5</v>
      </c>
      <c r="B44">
        <f>STDEV(B38:B42)</f>
        <v>5.3572380943915494</v>
      </c>
      <c r="C44">
        <f t="shared" ref="C44:G44" si="15">STDEV(C38:C42)</f>
        <v>13.776792079435593</v>
      </c>
      <c r="D44">
        <f t="shared" si="15"/>
        <v>4.9799598391954927</v>
      </c>
      <c r="E44">
        <f t="shared" si="15"/>
        <v>3.9115214431215892</v>
      </c>
      <c r="F44">
        <f t="shared" si="15"/>
        <v>3.7815340802378077</v>
      </c>
      <c r="G44">
        <f t="shared" si="15"/>
        <v>1.3038404810405309</v>
      </c>
    </row>
  </sheetData>
  <mergeCells count="2">
    <mergeCell ref="I3:M3"/>
    <mergeCell ref="A3:G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34"/>
  <sheetViews>
    <sheetView topLeftCell="A10" workbookViewId="0">
      <selection activeCell="J8" sqref="J8"/>
    </sheetView>
  </sheetViews>
  <sheetFormatPr baseColWidth="10" defaultRowHeight="16" x14ac:dyDescent="0.2"/>
  <sheetData>
    <row r="2" spans="1:7" x14ac:dyDescent="0.2">
      <c r="A2" s="1" t="s">
        <v>84</v>
      </c>
    </row>
    <row r="3" spans="1:7" s="1" customFormat="1" x14ac:dyDescent="0.2">
      <c r="B3" s="20"/>
      <c r="C3" s="20" t="s">
        <v>82</v>
      </c>
      <c r="D3" s="20" t="s">
        <v>36</v>
      </c>
      <c r="E3" s="20" t="s">
        <v>42</v>
      </c>
      <c r="F3" s="20" t="s">
        <v>86</v>
      </c>
      <c r="G3" s="20" t="s">
        <v>83</v>
      </c>
    </row>
    <row r="4" spans="1:7" x14ac:dyDescent="0.2">
      <c r="B4" s="18"/>
      <c r="C4" s="18">
        <v>89.467510000000004</v>
      </c>
      <c r="D4" s="18">
        <v>69.392099999999999</v>
      </c>
      <c r="E4" s="18">
        <v>24.320309999999999</v>
      </c>
      <c r="F4" s="18">
        <v>6.7089160000000003</v>
      </c>
      <c r="G4" s="18">
        <v>8.7488639999999993</v>
      </c>
    </row>
    <row r="5" spans="1:7" x14ac:dyDescent="0.2">
      <c r="B5" s="18"/>
      <c r="C5" s="18">
        <v>146.44669999999999</v>
      </c>
      <c r="D5" s="18">
        <v>53.178170000000001</v>
      </c>
      <c r="E5" s="18">
        <v>38.781590000000001</v>
      </c>
      <c r="F5" s="18">
        <v>12.23935</v>
      </c>
      <c r="G5" s="18">
        <v>13.298959999999999</v>
      </c>
    </row>
    <row r="6" spans="1:7" x14ac:dyDescent="0.2">
      <c r="B6" s="18"/>
      <c r="C6" s="18">
        <v>75.5364</v>
      </c>
      <c r="D6" s="18">
        <v>94.96584</v>
      </c>
      <c r="E6" s="18">
        <v>73.824870000000004</v>
      </c>
      <c r="F6" s="18">
        <v>19.265450000000001</v>
      </c>
      <c r="G6" s="18">
        <v>13.893599999999999</v>
      </c>
    </row>
    <row r="7" spans="1:7" x14ac:dyDescent="0.2">
      <c r="B7" s="18"/>
      <c r="C7" s="18">
        <v>72.848460000000003</v>
      </c>
      <c r="D7" s="18">
        <v>95.889849999999996</v>
      </c>
      <c r="E7" s="18">
        <v>0</v>
      </c>
      <c r="F7" s="18"/>
      <c r="G7" s="18"/>
    </row>
    <row r="8" spans="1:7" x14ac:dyDescent="0.2">
      <c r="B8" s="18"/>
      <c r="C8" s="18">
        <v>122.85899999999999</v>
      </c>
      <c r="D8" s="18">
        <v>92.69923</v>
      </c>
      <c r="E8" s="18">
        <v>15.01925</v>
      </c>
      <c r="F8" s="18"/>
      <c r="G8" s="18"/>
    </row>
    <row r="9" spans="1:7" x14ac:dyDescent="0.2">
      <c r="B9" s="18"/>
      <c r="C9" s="18">
        <v>95.833849999999998</v>
      </c>
      <c r="D9" s="18">
        <v>59.067590000000003</v>
      </c>
      <c r="E9" s="18">
        <v>90.594149999999999</v>
      </c>
      <c r="F9" s="18"/>
      <c r="G9" s="18"/>
    </row>
    <row r="10" spans="1:7" x14ac:dyDescent="0.2">
      <c r="B10" s="18"/>
      <c r="C10" s="18">
        <v>109.66249999999999</v>
      </c>
      <c r="D10" s="18">
        <v>41.151980000000002</v>
      </c>
      <c r="E10" s="18">
        <v>36.142569999999999</v>
      </c>
      <c r="F10" s="18"/>
      <c r="G10" s="18"/>
    </row>
    <row r="11" spans="1:7" x14ac:dyDescent="0.2">
      <c r="B11" s="18"/>
      <c r="C11" s="18">
        <v>90.56738</v>
      </c>
      <c r="D11" s="18">
        <v>112.4658</v>
      </c>
      <c r="E11" s="18">
        <v>46.749459999999999</v>
      </c>
      <c r="F11" s="18"/>
      <c r="G11" s="18"/>
    </row>
    <row r="12" spans="1:7" x14ac:dyDescent="0.2">
      <c r="B12" s="18"/>
      <c r="C12" s="18">
        <v>57.08916</v>
      </c>
      <c r="D12" s="18">
        <v>89.150819999999996</v>
      </c>
      <c r="E12" s="18">
        <v>36.901290000000003</v>
      </c>
      <c r="F12" s="18"/>
      <c r="G12" s="18"/>
    </row>
    <row r="13" spans="1:7" x14ac:dyDescent="0.2">
      <c r="B13" s="18"/>
      <c r="C13" s="18">
        <v>58.290199999999999</v>
      </c>
      <c r="D13" s="18">
        <v>81.907219999999995</v>
      </c>
      <c r="E13" s="18">
        <v>34.919240000000002</v>
      </c>
      <c r="F13" s="18"/>
      <c r="G13" s="18"/>
    </row>
    <row r="14" spans="1:7" x14ac:dyDescent="0.2">
      <c r="B14" s="18"/>
      <c r="C14" s="18">
        <v>140.267</v>
      </c>
      <c r="D14" s="18">
        <v>106.7864</v>
      </c>
      <c r="E14" s="18">
        <v>66.334350000000001</v>
      </c>
      <c r="F14" s="18"/>
      <c r="G14" s="18"/>
    </row>
    <row r="15" spans="1:7" x14ac:dyDescent="0.2">
      <c r="B15" s="18"/>
      <c r="C15" s="18">
        <v>127.0608</v>
      </c>
      <c r="D15" s="18">
        <v>113.4875</v>
      </c>
      <c r="E15" s="18">
        <v>30.758870000000002</v>
      </c>
      <c r="F15" s="18"/>
      <c r="G15" s="18"/>
    </row>
    <row r="16" spans="1:7" x14ac:dyDescent="0.2">
      <c r="B16" s="18"/>
      <c r="C16" s="18">
        <v>114.1495</v>
      </c>
      <c r="D16" s="18"/>
      <c r="E16" s="18">
        <v>46.150820000000003</v>
      </c>
      <c r="F16" s="18"/>
      <c r="G16" s="18"/>
    </row>
    <row r="19" spans="1:7" x14ac:dyDescent="0.2">
      <c r="A19" s="1" t="s">
        <v>85</v>
      </c>
    </row>
    <row r="21" spans="1:7" s="1" customFormat="1" x14ac:dyDescent="0.2">
      <c r="B21" s="20"/>
      <c r="C21" s="20" t="s">
        <v>46</v>
      </c>
      <c r="D21" s="20" t="s">
        <v>36</v>
      </c>
      <c r="E21" s="20" t="s">
        <v>45</v>
      </c>
      <c r="F21" s="20" t="s">
        <v>86</v>
      </c>
      <c r="G21" s="20" t="s">
        <v>83</v>
      </c>
    </row>
    <row r="22" spans="1:7" x14ac:dyDescent="0.2">
      <c r="B22" s="18"/>
      <c r="C22" s="18">
        <v>111.96129999999999</v>
      </c>
      <c r="D22" s="18">
        <v>125.1764</v>
      </c>
      <c r="E22" s="18">
        <v>19.165559999999999</v>
      </c>
      <c r="F22" s="18">
        <v>16.178329999999999</v>
      </c>
      <c r="G22" s="18">
        <v>5.9321070000000002</v>
      </c>
    </row>
    <row r="23" spans="1:7" x14ac:dyDescent="0.2">
      <c r="B23" s="18"/>
      <c r="C23" s="18">
        <v>119.383</v>
      </c>
      <c r="D23" s="18">
        <v>75.477779999999996</v>
      </c>
      <c r="E23" s="18">
        <v>20.830400000000001</v>
      </c>
      <c r="F23" s="18">
        <v>12.980449999999999</v>
      </c>
      <c r="G23" s="18">
        <v>9.1489569999999993</v>
      </c>
    </row>
    <row r="24" spans="1:7" x14ac:dyDescent="0.2">
      <c r="B24" s="18"/>
      <c r="C24" s="18">
        <v>149.6309</v>
      </c>
      <c r="D24" s="18">
        <v>106.6379</v>
      </c>
      <c r="E24" s="18">
        <v>36.334389999999999</v>
      </c>
      <c r="F24" s="18">
        <v>17.594629999999999</v>
      </c>
      <c r="G24" s="18">
        <v>13.624879999999999</v>
      </c>
    </row>
    <row r="25" spans="1:7" x14ac:dyDescent="0.2">
      <c r="B25" s="18"/>
      <c r="C25" s="18">
        <v>84.384839999999997</v>
      </c>
      <c r="D25" s="18">
        <v>63.327730000000003</v>
      </c>
      <c r="E25" s="18">
        <v>0</v>
      </c>
      <c r="F25" s="18"/>
      <c r="G25" s="18"/>
    </row>
    <row r="26" spans="1:7" x14ac:dyDescent="0.2">
      <c r="B26" s="18"/>
      <c r="C26" s="18">
        <v>79.660259999999994</v>
      </c>
      <c r="D26" s="18">
        <v>116.57859999999999</v>
      </c>
      <c r="E26" s="18">
        <v>9.9179320000000004</v>
      </c>
      <c r="F26" s="18"/>
      <c r="G26" s="18"/>
    </row>
    <row r="27" spans="1:7" x14ac:dyDescent="0.2">
      <c r="B27" s="18"/>
      <c r="C27" s="18">
        <v>77.935130000000001</v>
      </c>
      <c r="D27" s="18">
        <v>77.756150000000005</v>
      </c>
      <c r="E27" s="18">
        <v>29.15409</v>
      </c>
      <c r="F27" s="18"/>
      <c r="G27" s="18"/>
    </row>
    <row r="28" spans="1:7" x14ac:dyDescent="0.2">
      <c r="B28" s="18"/>
      <c r="C28" s="18">
        <v>102.55249999999999</v>
      </c>
      <c r="D28" s="18">
        <v>55.309820000000002</v>
      </c>
      <c r="E28" s="18">
        <v>45.632199999999997</v>
      </c>
      <c r="F28" s="18"/>
      <c r="G28" s="18"/>
    </row>
    <row r="29" spans="1:7" x14ac:dyDescent="0.2">
      <c r="B29" s="18"/>
      <c r="C29" s="18">
        <v>54.44556</v>
      </c>
      <c r="D29" s="18">
        <v>92.453540000000004</v>
      </c>
      <c r="E29" s="18">
        <v>23.326640000000001</v>
      </c>
      <c r="F29" s="18"/>
      <c r="G29" s="18"/>
    </row>
    <row r="30" spans="1:7" x14ac:dyDescent="0.2">
      <c r="B30" s="18"/>
      <c r="C30" s="18">
        <v>64.240039999999993</v>
      </c>
      <c r="D30" s="18">
        <v>36.320410000000003</v>
      </c>
      <c r="E30" s="18">
        <v>29.970300000000002</v>
      </c>
      <c r="F30" s="18"/>
      <c r="G30" s="18"/>
    </row>
    <row r="31" spans="1:7" x14ac:dyDescent="0.2">
      <c r="B31" s="18"/>
      <c r="C31" s="18">
        <v>46.15213</v>
      </c>
      <c r="D31" s="18">
        <v>33.262309999999999</v>
      </c>
      <c r="E31" s="18">
        <v>19.025449999999999</v>
      </c>
      <c r="F31" s="18"/>
      <c r="G31" s="18"/>
    </row>
    <row r="32" spans="1:7" x14ac:dyDescent="0.2">
      <c r="B32" s="18"/>
      <c r="C32" s="18">
        <v>124.8498</v>
      </c>
      <c r="D32" s="18">
        <v>77.480410000000006</v>
      </c>
      <c r="E32" s="18">
        <v>65.443820000000002</v>
      </c>
      <c r="F32" s="18"/>
      <c r="G32" s="18"/>
    </row>
    <row r="33" spans="2:7" x14ac:dyDescent="0.2">
      <c r="B33" s="18"/>
      <c r="C33" s="18">
        <v>155.3587</v>
      </c>
      <c r="D33" s="18">
        <v>111.4</v>
      </c>
      <c r="E33" s="18">
        <v>31.488810000000001</v>
      </c>
      <c r="F33" s="18"/>
      <c r="G33" s="18"/>
    </row>
    <row r="34" spans="2:7" x14ac:dyDescent="0.2">
      <c r="B34" s="18"/>
      <c r="C34" s="18">
        <v>129.47040000000001</v>
      </c>
      <c r="D34" s="18"/>
      <c r="E34" s="18">
        <v>24.96069</v>
      </c>
      <c r="F34" s="18"/>
      <c r="G34" s="1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G118"/>
  <sheetViews>
    <sheetView tabSelected="1" topLeftCell="A5" workbookViewId="0">
      <selection activeCell="BE64" sqref="BE64:BE66"/>
    </sheetView>
  </sheetViews>
  <sheetFormatPr baseColWidth="10" defaultRowHeight="16" x14ac:dyDescent="0.2"/>
  <sheetData>
    <row r="2" spans="1:59" x14ac:dyDescent="0.2">
      <c r="A2" s="1" t="s">
        <v>89</v>
      </c>
    </row>
    <row r="4" spans="1:59" s="1" customFormat="1" x14ac:dyDescent="0.2">
      <c r="B4" s="23" t="s">
        <v>9</v>
      </c>
      <c r="C4" s="23"/>
      <c r="D4" s="23" t="s">
        <v>10</v>
      </c>
      <c r="E4" s="23"/>
      <c r="F4" s="23"/>
      <c r="G4" s="23" t="s">
        <v>11</v>
      </c>
      <c r="H4" s="23"/>
      <c r="I4" s="23" t="s">
        <v>12</v>
      </c>
      <c r="J4" s="23"/>
      <c r="K4" s="23"/>
      <c r="M4" s="23" t="s">
        <v>13</v>
      </c>
      <c r="N4" s="23"/>
      <c r="O4" s="23" t="s">
        <v>14</v>
      </c>
      <c r="P4" s="23"/>
      <c r="Q4" s="23"/>
      <c r="S4" s="23" t="s">
        <v>15</v>
      </c>
      <c r="T4" s="23"/>
      <c r="U4" s="23" t="s">
        <v>16</v>
      </c>
      <c r="V4" s="23"/>
      <c r="W4" s="23"/>
      <c r="Y4" s="23" t="s">
        <v>17</v>
      </c>
      <c r="Z4" s="23"/>
      <c r="AA4" s="23" t="s">
        <v>18</v>
      </c>
      <c r="AB4" s="23"/>
      <c r="AC4" s="3"/>
      <c r="AE4" s="23" t="s">
        <v>19</v>
      </c>
      <c r="AF4" s="23"/>
      <c r="AH4" s="23" t="s">
        <v>20</v>
      </c>
      <c r="AI4" s="23"/>
      <c r="AK4" s="23" t="s">
        <v>21</v>
      </c>
      <c r="AL4" s="23"/>
      <c r="AN4" s="23" t="s">
        <v>22</v>
      </c>
      <c r="AO4" s="23"/>
      <c r="AQ4" s="23" t="s">
        <v>23</v>
      </c>
      <c r="AR4" s="23"/>
      <c r="AT4" s="23" t="s">
        <v>24</v>
      </c>
      <c r="AU4" s="23"/>
      <c r="AW4" s="23" t="s">
        <v>25</v>
      </c>
      <c r="AX4" s="23"/>
      <c r="AZ4" s="23" t="s">
        <v>26</v>
      </c>
      <c r="BA4" s="23"/>
      <c r="BC4" s="23" t="s">
        <v>27</v>
      </c>
      <c r="BD4" s="23"/>
      <c r="BF4" s="23" t="s">
        <v>28</v>
      </c>
      <c r="BG4" s="23"/>
    </row>
    <row r="5" spans="1:59" s="1" customFormat="1" x14ac:dyDescent="0.2">
      <c r="B5" s="1" t="s">
        <v>29</v>
      </c>
      <c r="C5" s="1" t="s">
        <v>30</v>
      </c>
      <c r="D5" s="1" t="s">
        <v>29</v>
      </c>
      <c r="E5" s="1" t="s">
        <v>30</v>
      </c>
      <c r="G5" s="1" t="s">
        <v>29</v>
      </c>
      <c r="H5" s="1" t="s">
        <v>30</v>
      </c>
      <c r="I5" s="1" t="s">
        <v>29</v>
      </c>
      <c r="J5" s="1" t="s">
        <v>30</v>
      </c>
      <c r="M5" s="1" t="s">
        <v>29</v>
      </c>
      <c r="N5" s="1" t="s">
        <v>30</v>
      </c>
      <c r="O5" s="1" t="s">
        <v>29</v>
      </c>
      <c r="P5" s="1" t="s">
        <v>30</v>
      </c>
      <c r="S5" s="1" t="s">
        <v>29</v>
      </c>
      <c r="T5" s="1" t="s">
        <v>30</v>
      </c>
      <c r="U5" s="1" t="s">
        <v>29</v>
      </c>
      <c r="V5" s="1" t="s">
        <v>30</v>
      </c>
      <c r="Y5" s="1" t="s">
        <v>29</v>
      </c>
      <c r="Z5" s="1" t="s">
        <v>30</v>
      </c>
      <c r="AA5" s="1" t="s">
        <v>29</v>
      </c>
      <c r="AB5" s="1" t="s">
        <v>30</v>
      </c>
      <c r="AE5" s="1" t="s">
        <v>29</v>
      </c>
      <c r="AF5" s="1" t="s">
        <v>30</v>
      </c>
      <c r="AH5" s="1" t="s">
        <v>29</v>
      </c>
      <c r="AI5" s="1" t="s">
        <v>30</v>
      </c>
      <c r="AJ5" s="2"/>
      <c r="AK5" s="1" t="s">
        <v>29</v>
      </c>
      <c r="AL5" s="1" t="s">
        <v>30</v>
      </c>
      <c r="AN5" s="1" t="s">
        <v>29</v>
      </c>
      <c r="AO5" s="1" t="s">
        <v>30</v>
      </c>
      <c r="AQ5" s="1" t="s">
        <v>29</v>
      </c>
      <c r="AR5" s="1" t="s">
        <v>30</v>
      </c>
      <c r="AT5" s="1" t="s">
        <v>29</v>
      </c>
      <c r="AU5" s="1" t="s">
        <v>30</v>
      </c>
      <c r="AW5" s="1" t="s">
        <v>29</v>
      </c>
      <c r="AX5" s="1" t="s">
        <v>30</v>
      </c>
      <c r="AZ5" s="1" t="s">
        <v>29</v>
      </c>
      <c r="BA5" s="1" t="s">
        <v>30</v>
      </c>
      <c r="BC5" s="1" t="s">
        <v>29</v>
      </c>
      <c r="BD5" s="1" t="s">
        <v>30</v>
      </c>
      <c r="BF5" s="1" t="s">
        <v>29</v>
      </c>
      <c r="BG5" s="1" t="s">
        <v>30</v>
      </c>
    </row>
    <row r="6" spans="1:59" s="1" customFormat="1" x14ac:dyDescent="0.2">
      <c r="B6" s="1" t="s">
        <v>31</v>
      </c>
      <c r="C6" s="1" t="s">
        <v>31</v>
      </c>
      <c r="D6" s="1" t="s">
        <v>31</v>
      </c>
      <c r="E6" s="1" t="s">
        <v>31</v>
      </c>
      <c r="G6" s="1" t="s">
        <v>31</v>
      </c>
      <c r="H6" s="1" t="s">
        <v>31</v>
      </c>
      <c r="I6" s="1" t="s">
        <v>31</v>
      </c>
      <c r="J6" s="1" t="s">
        <v>31</v>
      </c>
      <c r="M6" s="1" t="s">
        <v>31</v>
      </c>
      <c r="N6" s="1" t="s">
        <v>31</v>
      </c>
      <c r="O6" s="1" t="s">
        <v>31</v>
      </c>
      <c r="P6" s="1" t="s">
        <v>31</v>
      </c>
      <c r="S6" s="1" t="s">
        <v>31</v>
      </c>
      <c r="T6" s="1" t="s">
        <v>31</v>
      </c>
      <c r="U6" s="1" t="s">
        <v>31</v>
      </c>
      <c r="V6" s="1" t="s">
        <v>31</v>
      </c>
      <c r="Y6" s="1" t="s">
        <v>31</v>
      </c>
      <c r="Z6" s="1" t="s">
        <v>31</v>
      </c>
      <c r="AA6" s="1" t="s">
        <v>31</v>
      </c>
      <c r="AB6" s="1" t="s">
        <v>31</v>
      </c>
      <c r="AC6" s="10"/>
      <c r="AE6" s="1" t="s">
        <v>31</v>
      </c>
      <c r="AF6" s="1" t="s">
        <v>31</v>
      </c>
      <c r="AH6" s="1" t="s">
        <v>31</v>
      </c>
      <c r="AI6" s="1" t="s">
        <v>31</v>
      </c>
      <c r="AJ6" s="2"/>
      <c r="AK6" s="1" t="s">
        <v>31</v>
      </c>
      <c r="AL6" s="1" t="s">
        <v>31</v>
      </c>
      <c r="AN6" s="1" t="s">
        <v>31</v>
      </c>
      <c r="AO6" s="1" t="s">
        <v>31</v>
      </c>
      <c r="AP6" s="10"/>
      <c r="AQ6" s="1" t="s">
        <v>31</v>
      </c>
      <c r="AR6" s="1" t="s">
        <v>31</v>
      </c>
      <c r="AT6" s="1" t="s">
        <v>31</v>
      </c>
      <c r="AU6" s="1" t="s">
        <v>31</v>
      </c>
      <c r="AW6" s="1" t="s">
        <v>31</v>
      </c>
      <c r="AX6" s="1" t="s">
        <v>31</v>
      </c>
      <c r="AZ6" s="1" t="s">
        <v>31</v>
      </c>
      <c r="BA6" s="1" t="s">
        <v>31</v>
      </c>
      <c r="BC6" s="1" t="s">
        <v>31</v>
      </c>
      <c r="BD6" s="1" t="s">
        <v>31</v>
      </c>
      <c r="BF6" s="1" t="s">
        <v>31</v>
      </c>
      <c r="BG6" s="1" t="s">
        <v>31</v>
      </c>
    </row>
    <row r="7" spans="1:59" x14ac:dyDescent="0.2">
      <c r="A7" s="1" t="s">
        <v>32</v>
      </c>
      <c r="B7" s="11">
        <v>3.1899999999999999E-9</v>
      </c>
      <c r="C7" s="11">
        <v>1.111E-9</v>
      </c>
      <c r="D7" s="11">
        <v>4.6159999999999998E-8</v>
      </c>
      <c r="E7" s="11">
        <v>2.4159999999999999E-8</v>
      </c>
      <c r="G7" s="11">
        <v>1.742E-8</v>
      </c>
      <c r="H7" s="11">
        <v>1.0029999999999999E-9</v>
      </c>
      <c r="I7" s="11">
        <v>0</v>
      </c>
      <c r="J7">
        <v>0</v>
      </c>
      <c r="M7" s="11">
        <v>2.903E-9</v>
      </c>
      <c r="N7" s="11">
        <v>6.4509999999999997E-10</v>
      </c>
      <c r="O7" s="11">
        <v>2.8309999999999998E-9</v>
      </c>
      <c r="P7" s="11">
        <v>1.434E-9</v>
      </c>
      <c r="Q7" s="11"/>
      <c r="S7" s="11">
        <v>1.7529999999999999E-8</v>
      </c>
      <c r="T7" s="11">
        <v>7.1319999999999998E-9</v>
      </c>
      <c r="U7" s="11">
        <v>0</v>
      </c>
      <c r="V7">
        <v>0</v>
      </c>
      <c r="X7" s="11"/>
      <c r="Y7" s="11">
        <v>1.4839999999999999E-8</v>
      </c>
      <c r="Z7" s="11">
        <v>6.2360000000000004E-9</v>
      </c>
      <c r="AA7" s="11">
        <v>9.3600000000000008E-10</v>
      </c>
      <c r="AB7">
        <v>0</v>
      </c>
      <c r="AC7" s="11"/>
      <c r="AE7" s="11">
        <v>9.7849999999999996E-9</v>
      </c>
      <c r="AF7" s="11">
        <v>1.111E-9</v>
      </c>
      <c r="AH7" s="12">
        <v>7.1E-8</v>
      </c>
      <c r="AI7" s="11">
        <v>3.8880000000000001E-8</v>
      </c>
      <c r="AJ7" s="13"/>
      <c r="AK7" s="12">
        <v>2.7899999999999998E-8</v>
      </c>
      <c r="AL7" s="11">
        <v>3.5339999999999997E-8</v>
      </c>
      <c r="AN7" s="12">
        <v>4.0200000000000003E-8</v>
      </c>
      <c r="AO7" s="12">
        <v>3.5299999999999998E-8</v>
      </c>
      <c r="AP7" s="11"/>
      <c r="AQ7" s="11">
        <v>3.2539999999999999E-7</v>
      </c>
      <c r="AR7" s="11">
        <v>1.9929999999999999E-7</v>
      </c>
      <c r="AT7" s="11">
        <v>2.6160000000000001E-9</v>
      </c>
      <c r="AU7" s="11">
        <v>1.1829999999999999E-9</v>
      </c>
      <c r="AW7" s="11">
        <v>1.076E-7</v>
      </c>
      <c r="AX7" s="11">
        <v>6.4119999999999994E-8</v>
      </c>
      <c r="AZ7" s="11">
        <v>9.928E-8</v>
      </c>
      <c r="BA7" s="11">
        <v>6.7420000000000004E-8</v>
      </c>
      <c r="BB7" s="11"/>
      <c r="BC7" s="11">
        <v>2.663E-7</v>
      </c>
      <c r="BD7" s="11">
        <v>1.2669999999999999E-7</v>
      </c>
      <c r="BF7" s="11">
        <v>3.714E-7</v>
      </c>
      <c r="BG7" s="11">
        <v>2.6319999999999997E-7</v>
      </c>
    </row>
    <row r="8" spans="1:59" x14ac:dyDescent="0.2">
      <c r="A8" s="1">
        <v>1</v>
      </c>
      <c r="B8" s="11">
        <v>3.1540000000000001E-9</v>
      </c>
      <c r="C8" s="11">
        <v>7.1680000000000005E-10</v>
      </c>
      <c r="D8" s="11">
        <v>4.3730000000000002E-8</v>
      </c>
      <c r="E8" s="11">
        <v>2.262E-8</v>
      </c>
      <c r="G8" s="11">
        <v>1.803E-8</v>
      </c>
      <c r="H8" s="11">
        <v>1.326E-9</v>
      </c>
      <c r="I8" s="11">
        <v>0</v>
      </c>
      <c r="J8" s="11">
        <v>0</v>
      </c>
      <c r="M8" s="11">
        <v>2.9389999999999999E-9</v>
      </c>
      <c r="N8" s="11">
        <v>3.5840000000000002E-10</v>
      </c>
      <c r="O8" s="11">
        <v>2.7240000000000001E-9</v>
      </c>
      <c r="P8" s="11">
        <v>1.7200000000000001E-9</v>
      </c>
      <c r="Q8" s="11"/>
      <c r="S8" s="11">
        <v>1.6989999999999999E-8</v>
      </c>
      <c r="T8" s="11">
        <v>6.2719999999999998E-9</v>
      </c>
      <c r="U8" s="11">
        <v>0</v>
      </c>
      <c r="V8">
        <v>0</v>
      </c>
      <c r="X8" s="11"/>
      <c r="Y8" s="11">
        <v>1.3399999999999999E-8</v>
      </c>
      <c r="Z8" s="11">
        <v>5.7699999999999997E-9</v>
      </c>
      <c r="AA8" s="11">
        <v>1.26E-9</v>
      </c>
      <c r="AB8">
        <v>0</v>
      </c>
      <c r="AC8" s="11"/>
      <c r="AE8" s="11">
        <v>1.1539999999999999E-8</v>
      </c>
      <c r="AF8" s="11">
        <v>1.111E-9</v>
      </c>
      <c r="AH8" s="12">
        <v>6.3699999999999995E-8</v>
      </c>
      <c r="AI8" s="11">
        <v>3.5089999999999999E-8</v>
      </c>
      <c r="AJ8" s="13"/>
      <c r="AK8" s="12">
        <v>2.92E-8</v>
      </c>
      <c r="AL8" s="11">
        <v>3.5950000000000001E-8</v>
      </c>
      <c r="AN8" s="12">
        <v>3.9599999999999997E-8</v>
      </c>
      <c r="AO8" s="12">
        <v>3.5999999999999998E-8</v>
      </c>
      <c r="AP8" s="11"/>
      <c r="AQ8" s="11">
        <v>2.9970000000000002E-7</v>
      </c>
      <c r="AR8" s="11">
        <v>1.79E-7</v>
      </c>
      <c r="AT8" s="11">
        <v>3.011E-9</v>
      </c>
      <c r="AU8" s="11">
        <v>1.111E-9</v>
      </c>
      <c r="AW8" s="11">
        <v>1.055E-7</v>
      </c>
      <c r="AX8" s="11">
        <v>5.9750000000000002E-8</v>
      </c>
      <c r="AZ8" s="11">
        <v>9.2249999999999996E-8</v>
      </c>
      <c r="BA8" s="11">
        <v>6.1109999999999996E-8</v>
      </c>
      <c r="BB8" s="11"/>
      <c r="BC8" s="11">
        <v>2.663E-7</v>
      </c>
      <c r="BD8" s="11">
        <v>1.2700000000000001E-7</v>
      </c>
      <c r="BF8" s="11">
        <v>3.714E-7</v>
      </c>
      <c r="BG8" s="11">
        <v>2.6090000000000001E-7</v>
      </c>
    </row>
    <row r="9" spans="1:59" x14ac:dyDescent="0.2">
      <c r="A9" s="1">
        <v>2</v>
      </c>
      <c r="B9" s="11">
        <v>1.541E-9</v>
      </c>
      <c r="C9" s="11">
        <v>1.4339999999999999E-10</v>
      </c>
      <c r="D9" s="11">
        <v>3.9279999999999998E-8</v>
      </c>
      <c r="E9" s="11">
        <v>2.1649999999999999E-8</v>
      </c>
      <c r="G9" s="11">
        <v>2.222E-8</v>
      </c>
      <c r="H9" s="11">
        <v>2.6519999999999999E-9</v>
      </c>
      <c r="I9" s="11">
        <v>0</v>
      </c>
      <c r="J9" s="11">
        <v>0</v>
      </c>
      <c r="M9" s="11">
        <v>3.011E-9</v>
      </c>
      <c r="N9" s="11">
        <v>6.4509999999999997E-10</v>
      </c>
      <c r="O9" s="11">
        <v>3.0819999999999999E-9</v>
      </c>
      <c r="P9" s="11">
        <v>1.9000000000000001E-9</v>
      </c>
      <c r="Q9" s="11"/>
      <c r="S9" s="11">
        <v>1.817E-8</v>
      </c>
      <c r="T9" s="11">
        <v>6.4510000000000002E-9</v>
      </c>
      <c r="U9" s="11">
        <v>0</v>
      </c>
      <c r="V9">
        <v>0</v>
      </c>
      <c r="X9" s="11"/>
      <c r="Y9" s="11">
        <v>1.208E-8</v>
      </c>
      <c r="Z9" s="11">
        <v>5.5189999999999997E-9</v>
      </c>
      <c r="AA9" s="11">
        <v>1.908E-9</v>
      </c>
      <c r="AB9">
        <v>0</v>
      </c>
      <c r="AC9" s="11"/>
      <c r="AE9" s="11">
        <v>1.125E-8</v>
      </c>
      <c r="AF9" s="11">
        <v>1.434E-9</v>
      </c>
      <c r="AH9" s="12">
        <v>5.5199999999999998E-8</v>
      </c>
      <c r="AI9" s="11">
        <v>2.8349999999999999E-8</v>
      </c>
      <c r="AJ9" s="13"/>
      <c r="AK9" s="12">
        <v>3.0600000000000003E-8</v>
      </c>
      <c r="AL9" s="11">
        <v>3.6699999999999998E-8</v>
      </c>
      <c r="AN9" s="12">
        <v>3.5800000000000003E-8</v>
      </c>
      <c r="AO9" s="12">
        <v>3.6699999999999998E-8</v>
      </c>
      <c r="AP9" s="11"/>
      <c r="AQ9" s="11">
        <v>2.8369999999999998E-7</v>
      </c>
      <c r="AR9" s="11">
        <v>1.712E-7</v>
      </c>
      <c r="AT9" s="11">
        <v>3.5119999999999999E-9</v>
      </c>
      <c r="AU9" s="11">
        <v>1.4700000000000001E-9</v>
      </c>
      <c r="AW9" s="11">
        <v>1.074E-7</v>
      </c>
      <c r="AX9" s="11">
        <v>6.1900000000000005E-8</v>
      </c>
      <c r="AZ9" s="11">
        <v>8.8809999999999999E-8</v>
      </c>
      <c r="BA9" s="11">
        <v>5.7450000000000002E-8</v>
      </c>
      <c r="BB9" s="11"/>
      <c r="BC9" s="11">
        <v>2.663E-7</v>
      </c>
      <c r="BD9" s="11">
        <v>1.268E-7</v>
      </c>
      <c r="BF9" s="11">
        <v>3.714E-7</v>
      </c>
      <c r="BG9" s="11">
        <v>2.572E-7</v>
      </c>
    </row>
    <row r="10" spans="1:59" x14ac:dyDescent="0.2">
      <c r="A10" s="1">
        <v>3</v>
      </c>
      <c r="B10" s="11">
        <v>1.649E-9</v>
      </c>
      <c r="C10" s="11">
        <v>3.226E-10</v>
      </c>
      <c r="D10" s="11">
        <v>1.6919999999999999E-8</v>
      </c>
      <c r="E10" s="11">
        <v>1.4950000000000002E-8</v>
      </c>
      <c r="G10" s="11">
        <v>2.695E-8</v>
      </c>
      <c r="H10" s="11">
        <v>4.587E-9</v>
      </c>
      <c r="I10" s="11">
        <v>0</v>
      </c>
      <c r="J10" s="11">
        <v>0</v>
      </c>
      <c r="M10" s="11">
        <v>3.0819999999999999E-9</v>
      </c>
      <c r="N10" s="11">
        <v>7.1680000000000005E-10</v>
      </c>
      <c r="O10" s="11">
        <v>3.1180000000000002E-9</v>
      </c>
      <c r="P10" s="11">
        <v>2.0430000000000001E-9</v>
      </c>
      <c r="Q10" s="11"/>
      <c r="S10" s="11">
        <v>2.014E-8</v>
      </c>
      <c r="T10" s="11">
        <v>6.8100000000000003E-9</v>
      </c>
      <c r="U10" s="11">
        <v>0</v>
      </c>
      <c r="V10">
        <v>0</v>
      </c>
      <c r="X10" s="11"/>
      <c r="Y10" s="11">
        <v>1.1220000000000001E-8</v>
      </c>
      <c r="Z10" s="11">
        <v>3.7270000000000001E-9</v>
      </c>
      <c r="AA10" s="11">
        <v>3.2040000000000001E-9</v>
      </c>
      <c r="AB10">
        <v>0</v>
      </c>
      <c r="AC10" s="11"/>
      <c r="AE10" s="11">
        <v>1.369E-8</v>
      </c>
      <c r="AF10" s="11">
        <v>1.649E-9</v>
      </c>
      <c r="AH10" s="12">
        <v>4.8599999999999998E-8</v>
      </c>
      <c r="AI10" s="11">
        <v>2.4369999999999999E-8</v>
      </c>
      <c r="AK10" s="12">
        <v>3.0699999999999997E-8</v>
      </c>
      <c r="AL10" s="11">
        <v>3.9169999999999999E-8</v>
      </c>
      <c r="AN10" s="12">
        <v>3.5299999999999998E-8</v>
      </c>
      <c r="AO10" s="12">
        <v>3.92E-8</v>
      </c>
      <c r="AP10" s="11"/>
      <c r="AQ10" s="11">
        <v>2.6860000000000001E-7</v>
      </c>
      <c r="AR10" s="11">
        <v>1.5809999999999999E-7</v>
      </c>
      <c r="AT10" s="11">
        <v>4.0860000000000002E-9</v>
      </c>
      <c r="AU10" s="11">
        <v>2.079E-9</v>
      </c>
      <c r="AW10" s="11">
        <v>1.087E-7</v>
      </c>
      <c r="AX10" s="11">
        <v>6.0030000000000002E-8</v>
      </c>
      <c r="AZ10" s="11">
        <v>8.706E-8</v>
      </c>
      <c r="BA10" s="11">
        <v>5.4119999999999998E-8</v>
      </c>
      <c r="BB10" s="11"/>
      <c r="BC10" s="11">
        <v>2.663E-7</v>
      </c>
      <c r="BD10" s="11">
        <v>1.2270000000000001E-7</v>
      </c>
      <c r="BF10" s="11">
        <v>3.714E-7</v>
      </c>
      <c r="BG10" s="11">
        <v>2.5919999999999999E-7</v>
      </c>
    </row>
    <row r="11" spans="1:59" x14ac:dyDescent="0.2">
      <c r="A11" s="1">
        <v>4</v>
      </c>
      <c r="B11" s="11">
        <v>7.3120000000000004E-9</v>
      </c>
      <c r="C11" s="11">
        <v>4.3009999999999999E-10</v>
      </c>
      <c r="D11" s="11">
        <v>6.0930000000000004E-9</v>
      </c>
      <c r="E11" s="11">
        <v>8.0999999999999997E-9</v>
      </c>
      <c r="G11" s="11">
        <v>3.1389999999999999E-8</v>
      </c>
      <c r="H11" s="11">
        <v>4.587E-9</v>
      </c>
      <c r="I11" s="11">
        <v>0</v>
      </c>
      <c r="J11" s="11">
        <v>0</v>
      </c>
      <c r="M11" s="11">
        <v>3.441E-9</v>
      </c>
      <c r="N11" s="11">
        <v>1.004E-9</v>
      </c>
      <c r="O11" s="11">
        <v>3.6920000000000001E-9</v>
      </c>
      <c r="P11" s="11">
        <v>2.5449999999999998E-9</v>
      </c>
      <c r="Q11" s="11"/>
      <c r="S11" s="11">
        <v>2.2510000000000001E-8</v>
      </c>
      <c r="T11" s="11">
        <v>7.8130000000000002E-9</v>
      </c>
      <c r="U11" s="11">
        <v>0</v>
      </c>
      <c r="V11">
        <v>0</v>
      </c>
      <c r="X11" s="11"/>
      <c r="Y11" s="11">
        <v>8.8529999999999999E-9</v>
      </c>
      <c r="Z11" s="11">
        <v>2.365E-9</v>
      </c>
      <c r="AA11" s="11">
        <v>5.76E-9</v>
      </c>
      <c r="AB11" s="11">
        <v>1.075E-10</v>
      </c>
      <c r="AC11" s="11"/>
      <c r="AE11" s="11">
        <v>1.548E-8</v>
      </c>
      <c r="AF11" s="11">
        <v>2.4370000000000002E-9</v>
      </c>
      <c r="AH11" s="12">
        <v>4.4500000000000001E-8</v>
      </c>
      <c r="AI11" s="11">
        <v>2.215E-8</v>
      </c>
      <c r="AK11" s="12">
        <v>2.96E-8</v>
      </c>
      <c r="AL11" s="11">
        <v>4.0819999999999998E-8</v>
      </c>
      <c r="AN11" s="12">
        <v>3.3899999999999999E-8</v>
      </c>
      <c r="AO11" s="12">
        <v>4.0800000000000001E-8</v>
      </c>
      <c r="AP11" s="11"/>
      <c r="AQ11" s="11">
        <v>2.5269999999999998E-7</v>
      </c>
      <c r="AR11" s="11">
        <v>1.4700000000000001E-7</v>
      </c>
      <c r="AT11" s="11">
        <v>3.8710000000000004E-9</v>
      </c>
      <c r="AU11" s="11">
        <v>2.2579999999999999E-9</v>
      </c>
      <c r="AW11" s="11">
        <v>1.069E-7</v>
      </c>
      <c r="AX11" s="11">
        <v>5.8099999999999997E-8</v>
      </c>
      <c r="AZ11" s="11">
        <v>8.6589999999999996E-8</v>
      </c>
      <c r="BA11" s="11">
        <v>5.3799999999999999E-8</v>
      </c>
      <c r="BB11" s="11"/>
      <c r="BC11" s="11">
        <v>2.663E-7</v>
      </c>
      <c r="BD11" s="11">
        <v>1.236E-7</v>
      </c>
      <c r="BF11" s="11">
        <v>3.714E-7</v>
      </c>
      <c r="BG11" s="11">
        <v>2.5849999999999999E-7</v>
      </c>
    </row>
    <row r="12" spans="1:59" x14ac:dyDescent="0.2">
      <c r="A12" s="1">
        <v>5</v>
      </c>
      <c r="B12" s="11">
        <v>1.7199999999999999E-8</v>
      </c>
      <c r="C12" s="11">
        <v>1.039E-9</v>
      </c>
      <c r="D12" s="11">
        <v>5.9140000000000001E-9</v>
      </c>
      <c r="E12" s="11">
        <v>8.1720000000000003E-9</v>
      </c>
      <c r="G12" s="11">
        <v>3.5189999999999999E-8</v>
      </c>
      <c r="H12" s="11">
        <v>5.1970000000000001E-9</v>
      </c>
      <c r="I12" s="11">
        <v>0</v>
      </c>
      <c r="J12" s="11">
        <v>0</v>
      </c>
      <c r="M12" s="11">
        <v>3.6199999999999999E-9</v>
      </c>
      <c r="N12" s="11">
        <v>1.326E-9</v>
      </c>
      <c r="O12" s="11">
        <v>3.6920000000000001E-9</v>
      </c>
      <c r="P12" s="11">
        <v>2.6160000000000001E-9</v>
      </c>
      <c r="Q12" s="11"/>
      <c r="S12" s="11">
        <v>2.459E-8</v>
      </c>
      <c r="T12" s="11">
        <v>7.2040000000000004E-9</v>
      </c>
      <c r="U12" s="11">
        <v>0</v>
      </c>
      <c r="V12">
        <v>0</v>
      </c>
      <c r="X12" s="11"/>
      <c r="Y12" s="11">
        <v>7.1680000000000001E-9</v>
      </c>
      <c r="Z12" s="11">
        <v>2.079E-9</v>
      </c>
      <c r="AA12" s="11">
        <v>6.8040000000000001E-9</v>
      </c>
      <c r="AB12" s="11">
        <v>2.5089999999999998E-10</v>
      </c>
      <c r="AC12" s="11"/>
      <c r="AE12" s="11">
        <v>1.6199999999999999E-8</v>
      </c>
      <c r="AF12" s="11">
        <v>2.1860000000000001E-9</v>
      </c>
      <c r="AH12" s="12">
        <v>4.29E-8</v>
      </c>
      <c r="AI12" s="11">
        <v>2.2650000000000001E-8</v>
      </c>
      <c r="AK12" s="12">
        <v>2.9999999999999997E-8</v>
      </c>
      <c r="AL12" s="11">
        <v>4.7600000000000003E-8</v>
      </c>
      <c r="AN12" s="12">
        <v>3.3400000000000001E-8</v>
      </c>
      <c r="AO12" s="12">
        <v>4.7600000000000003E-8</v>
      </c>
      <c r="AP12" s="11"/>
      <c r="AQ12" s="11">
        <v>2.3440000000000001E-7</v>
      </c>
      <c r="AR12" s="11">
        <v>1.3689999999999999E-7</v>
      </c>
      <c r="AT12" s="11">
        <v>4.4800000000000002E-9</v>
      </c>
      <c r="AU12" s="11">
        <v>2.2579999999999999E-9</v>
      </c>
      <c r="AW12" s="11">
        <v>1.069E-7</v>
      </c>
      <c r="AX12" s="11">
        <v>5.896E-8</v>
      </c>
      <c r="AZ12" s="11">
        <v>8.0750000000000005E-8</v>
      </c>
      <c r="BA12" s="11">
        <v>5.0570000000000002E-8</v>
      </c>
      <c r="BB12" s="11"/>
      <c r="BC12" s="11">
        <v>2.663E-7</v>
      </c>
      <c r="BD12" s="11">
        <v>1.2200000000000001E-7</v>
      </c>
      <c r="BF12" s="11">
        <v>3.714E-7</v>
      </c>
      <c r="BG12" s="11">
        <v>2.5489999999999999E-7</v>
      </c>
    </row>
    <row r="13" spans="1:59" x14ac:dyDescent="0.2">
      <c r="A13" s="1">
        <v>6</v>
      </c>
      <c r="B13" s="11">
        <v>2.1039999999999998E-8</v>
      </c>
      <c r="C13" s="11">
        <v>7.8850000000000002E-10</v>
      </c>
      <c r="D13" s="11">
        <v>1.469E-9</v>
      </c>
      <c r="E13" s="11">
        <v>3.4769999999999999E-9</v>
      </c>
      <c r="G13" s="11">
        <v>4.1029999999999997E-8</v>
      </c>
      <c r="H13" s="11">
        <v>6.0920000000000001E-9</v>
      </c>
      <c r="I13" s="11">
        <v>0</v>
      </c>
      <c r="J13" s="11">
        <v>0</v>
      </c>
      <c r="M13" s="11">
        <v>4.5159999999999997E-9</v>
      </c>
      <c r="N13" s="11">
        <v>1.219E-9</v>
      </c>
      <c r="O13" s="11">
        <v>3.8710000000000004E-9</v>
      </c>
      <c r="P13" s="11">
        <v>2.8670000000000001E-9</v>
      </c>
      <c r="Q13" s="11"/>
      <c r="S13" s="11">
        <v>2.5880000000000001E-8</v>
      </c>
      <c r="T13" s="11">
        <v>7.2749999999999998E-9</v>
      </c>
      <c r="U13" s="11">
        <v>0</v>
      </c>
      <c r="V13">
        <v>0</v>
      </c>
      <c r="X13" s="11"/>
      <c r="Y13" s="11">
        <v>5.8779999999999998E-9</v>
      </c>
      <c r="Z13" s="11">
        <v>1.219E-9</v>
      </c>
      <c r="AA13" s="11">
        <v>9.5399999999999997E-9</v>
      </c>
      <c r="AB13" s="11">
        <v>2.867E-10</v>
      </c>
      <c r="AC13" s="11"/>
      <c r="AE13" s="11">
        <v>1.8530000000000001E-8</v>
      </c>
      <c r="AF13" s="11">
        <v>2.9389999999999999E-9</v>
      </c>
      <c r="AH13" s="12">
        <v>4.1299999999999999E-8</v>
      </c>
      <c r="AI13" s="11">
        <v>2.082E-8</v>
      </c>
      <c r="AK13" s="12">
        <v>3.3099999999999999E-8</v>
      </c>
      <c r="AL13" s="11">
        <v>4.8669999999999998E-8</v>
      </c>
      <c r="AN13" s="12">
        <v>3.77E-8</v>
      </c>
      <c r="AO13" s="12">
        <v>4.8699999999999999E-8</v>
      </c>
      <c r="AP13" s="11"/>
      <c r="AQ13" s="11">
        <v>2.1729999999999999E-7</v>
      </c>
      <c r="AR13" s="11">
        <v>1.2660000000000001E-7</v>
      </c>
      <c r="AT13" s="11">
        <v>5.3400000000000002E-9</v>
      </c>
      <c r="AU13" s="11">
        <v>2.8670000000000001E-9</v>
      </c>
      <c r="AW13" s="11">
        <v>1.062E-7</v>
      </c>
      <c r="AX13" s="11">
        <v>5.7949999999999999E-8</v>
      </c>
      <c r="AZ13" s="11">
        <v>8.4509999999999994E-8</v>
      </c>
      <c r="BA13" s="11">
        <v>5.2940000000000003E-8</v>
      </c>
      <c r="BB13" s="11"/>
      <c r="BC13" s="11">
        <v>2.663E-7</v>
      </c>
      <c r="BD13" s="11">
        <v>1.2100000000000001E-7</v>
      </c>
      <c r="BF13" s="11">
        <v>3.714E-7</v>
      </c>
      <c r="BG13" s="11">
        <v>2.544E-7</v>
      </c>
    </row>
    <row r="14" spans="1:59" x14ac:dyDescent="0.2">
      <c r="A14" s="1">
        <v>7</v>
      </c>
      <c r="B14" s="11">
        <v>2.6630000000000001E-8</v>
      </c>
      <c r="C14" s="11">
        <v>1.0749999999999999E-9</v>
      </c>
      <c r="D14" s="11">
        <v>1.075E-10</v>
      </c>
      <c r="E14" s="11">
        <v>1.1470000000000001E-9</v>
      </c>
      <c r="G14" s="11">
        <v>5.1819999999999997E-8</v>
      </c>
      <c r="H14" s="11">
        <v>7.4179999999999998E-9</v>
      </c>
      <c r="I14" s="11">
        <v>0</v>
      </c>
      <c r="J14" s="11">
        <v>0</v>
      </c>
      <c r="M14" s="11">
        <v>5.1609999999999999E-9</v>
      </c>
      <c r="N14" s="11">
        <v>1.1829999999999999E-9</v>
      </c>
      <c r="O14" s="11">
        <v>3.0819999999999999E-9</v>
      </c>
      <c r="P14" s="11">
        <v>2.1860000000000001E-9</v>
      </c>
      <c r="Q14" s="11"/>
      <c r="S14" s="11">
        <v>2.817E-8</v>
      </c>
      <c r="T14" s="11">
        <v>7.4899999999999996E-9</v>
      </c>
      <c r="U14" s="11">
        <v>0</v>
      </c>
      <c r="V14">
        <v>0</v>
      </c>
      <c r="X14" s="11"/>
      <c r="Y14" s="11">
        <v>4.4800000000000002E-9</v>
      </c>
      <c r="Z14" s="11">
        <v>9.3190000000000006E-10</v>
      </c>
      <c r="AA14" s="11">
        <v>1.253E-8</v>
      </c>
      <c r="AB14" s="11">
        <v>6.4509999999999997E-10</v>
      </c>
      <c r="AC14" s="11"/>
      <c r="AE14" s="11">
        <v>1.9890000000000001E-8</v>
      </c>
      <c r="AF14" s="11">
        <v>4.0140000000000004E-9</v>
      </c>
      <c r="AH14" s="12">
        <v>3.9699999999999998E-8</v>
      </c>
      <c r="AI14" s="11">
        <v>2.0249999999999999E-8</v>
      </c>
      <c r="AK14" s="12">
        <v>3.5100000000000003E-8</v>
      </c>
      <c r="AL14" s="11">
        <v>5.383E-8</v>
      </c>
      <c r="AN14" s="12">
        <v>4.4099999999999998E-8</v>
      </c>
      <c r="AO14" s="12">
        <v>5.3799999999999999E-8</v>
      </c>
      <c r="AP14" s="11"/>
      <c r="AQ14" s="11">
        <v>2.0830000000000001E-7</v>
      </c>
      <c r="AR14" s="11">
        <v>1.173E-7</v>
      </c>
      <c r="AT14" s="11">
        <v>5.2689999999999999E-9</v>
      </c>
      <c r="AU14" s="11">
        <v>2.9750000000000002E-9</v>
      </c>
      <c r="AW14" s="11">
        <v>1.043E-7</v>
      </c>
      <c r="AX14" s="11">
        <v>5.6050000000000002E-8</v>
      </c>
      <c r="AZ14" s="11">
        <v>8.3719999999999998E-8</v>
      </c>
      <c r="BA14" s="11">
        <v>5.0540000000000001E-8</v>
      </c>
      <c r="BB14" s="11"/>
      <c r="BC14" s="11">
        <v>2.663E-7</v>
      </c>
      <c r="BD14" s="11">
        <v>1.2429999999999999E-7</v>
      </c>
      <c r="BF14" s="11">
        <v>3.714E-7</v>
      </c>
      <c r="BG14" s="11">
        <v>2.516E-7</v>
      </c>
    </row>
    <row r="15" spans="1:59" x14ac:dyDescent="0.2">
      <c r="A15" s="1">
        <v>8</v>
      </c>
      <c r="B15" s="11">
        <v>2.641E-8</v>
      </c>
      <c r="C15" s="11">
        <v>1.5050000000000001E-9</v>
      </c>
      <c r="D15" s="11">
        <v>1.075E-10</v>
      </c>
      <c r="E15" s="11">
        <v>2.867E-10</v>
      </c>
      <c r="G15" s="11">
        <v>5.8269999999999998E-8</v>
      </c>
      <c r="H15" s="11">
        <v>8.4580000000000004E-9</v>
      </c>
      <c r="I15" s="11">
        <v>0</v>
      </c>
      <c r="J15" s="11">
        <v>0</v>
      </c>
      <c r="M15" s="11">
        <v>7.2040000000000004E-9</v>
      </c>
      <c r="N15" s="11">
        <v>1.0749999999999999E-9</v>
      </c>
      <c r="O15" s="11">
        <v>3.1540000000000001E-9</v>
      </c>
      <c r="P15" s="11">
        <v>1.792E-9</v>
      </c>
      <c r="Q15" s="11"/>
      <c r="S15" s="11">
        <v>3.0460000000000003E-8</v>
      </c>
      <c r="T15" s="11">
        <v>8.4219999999999992E-9</v>
      </c>
      <c r="U15" s="11">
        <v>0</v>
      </c>
      <c r="V15">
        <v>0</v>
      </c>
      <c r="X15" s="11"/>
      <c r="Y15" s="11">
        <v>4.3370000000000002E-9</v>
      </c>
      <c r="Z15" s="11">
        <v>7.527E-10</v>
      </c>
      <c r="AA15" s="11">
        <v>1.5049999999999999E-8</v>
      </c>
      <c r="AB15" s="11">
        <v>1.039E-9</v>
      </c>
      <c r="AC15" s="11"/>
      <c r="AE15" s="11">
        <v>2.391E-8</v>
      </c>
      <c r="AF15" s="11">
        <v>3.9780000000000001E-9</v>
      </c>
      <c r="AH15" s="12">
        <v>3.9699999999999998E-8</v>
      </c>
      <c r="AI15" s="11">
        <v>2.1570000000000001E-8</v>
      </c>
      <c r="AK15" s="12">
        <v>3.5100000000000003E-8</v>
      </c>
      <c r="AL15" s="11">
        <v>5.8390000000000002E-8</v>
      </c>
      <c r="AN15" s="12">
        <v>5.2000000000000002E-8</v>
      </c>
      <c r="AO15" s="12">
        <v>5.84E-8</v>
      </c>
      <c r="AP15" s="11"/>
      <c r="AQ15" s="11">
        <v>1.9749999999999999E-7</v>
      </c>
      <c r="AR15" s="11">
        <v>1.111E-7</v>
      </c>
      <c r="AT15" s="11">
        <v>5.9859999999999998E-9</v>
      </c>
      <c r="AU15" s="11">
        <v>3.3689999999999998E-9</v>
      </c>
      <c r="AW15" s="11">
        <v>1.018E-7</v>
      </c>
      <c r="AX15" s="11">
        <v>5.5950000000000001E-8</v>
      </c>
      <c r="AZ15" s="11">
        <v>8.2179999999999999E-8</v>
      </c>
      <c r="BA15" s="11">
        <v>5.0540000000000001E-8</v>
      </c>
      <c r="BB15" s="11"/>
      <c r="BC15" s="11">
        <v>2.663E-7</v>
      </c>
      <c r="BD15" s="11">
        <v>1.2069999999999999E-7</v>
      </c>
      <c r="BF15" s="11">
        <v>3.714E-7</v>
      </c>
      <c r="BG15" s="11">
        <v>2.494E-7</v>
      </c>
    </row>
    <row r="16" spans="1:59" x14ac:dyDescent="0.2">
      <c r="A16" s="1">
        <v>9</v>
      </c>
      <c r="B16" s="11">
        <v>2.545E-8</v>
      </c>
      <c r="C16" s="11">
        <v>1.8280000000000001E-9</v>
      </c>
      <c r="D16" s="11">
        <v>4.6590000000000001E-10</v>
      </c>
      <c r="E16" s="11">
        <v>7.1680000000000005E-11</v>
      </c>
      <c r="G16" s="11">
        <v>6.5299999999999996E-8</v>
      </c>
      <c r="H16" s="11">
        <v>9.4970000000000006E-9</v>
      </c>
      <c r="I16" s="11">
        <v>0</v>
      </c>
      <c r="J16" s="11">
        <v>0</v>
      </c>
      <c r="M16" s="11">
        <v>1.172E-8</v>
      </c>
      <c r="N16" s="11">
        <v>1.2900000000000001E-9</v>
      </c>
      <c r="O16" s="11">
        <v>2.76E-9</v>
      </c>
      <c r="P16" s="11">
        <v>1.792E-9</v>
      </c>
      <c r="Q16" s="11"/>
      <c r="S16" s="11">
        <v>3.079E-8</v>
      </c>
      <c r="T16" s="11">
        <v>9.247E-9</v>
      </c>
      <c r="U16" s="11">
        <v>0</v>
      </c>
      <c r="V16">
        <v>0</v>
      </c>
      <c r="X16" s="11"/>
      <c r="Y16" s="11">
        <v>3.1180000000000002E-9</v>
      </c>
      <c r="Z16" s="11">
        <v>2.867E-10</v>
      </c>
      <c r="AA16" s="11">
        <v>1.962E-8</v>
      </c>
      <c r="AB16" s="11">
        <v>1.2900000000000001E-9</v>
      </c>
      <c r="AC16" s="11"/>
      <c r="AE16" s="11">
        <v>2.606E-8</v>
      </c>
      <c r="AF16" s="11">
        <v>4.3370000000000002E-9</v>
      </c>
      <c r="AH16" s="12">
        <v>4.0900000000000002E-8</v>
      </c>
      <c r="AI16" s="11">
        <v>2.269E-8</v>
      </c>
      <c r="AK16" s="12">
        <v>3.5600000000000001E-8</v>
      </c>
      <c r="AL16" s="11">
        <v>6.5550000000000001E-8</v>
      </c>
      <c r="AN16" s="12">
        <v>6.0899999999999996E-8</v>
      </c>
      <c r="AO16" s="12">
        <v>6.5600000000000005E-8</v>
      </c>
      <c r="AP16" s="11"/>
      <c r="AQ16" s="11">
        <v>1.892E-7</v>
      </c>
      <c r="AR16" s="11">
        <v>1.0649999999999999E-7</v>
      </c>
      <c r="AT16" s="11">
        <v>5.663E-9</v>
      </c>
      <c r="AU16" s="11">
        <v>3.5480000000000002E-9</v>
      </c>
      <c r="AW16" s="11">
        <v>9.9919999999999997E-8</v>
      </c>
      <c r="AX16" s="11">
        <v>5.5269999999999998E-8</v>
      </c>
      <c r="AZ16" s="11">
        <v>7.8779999999999995E-8</v>
      </c>
      <c r="BA16" s="11">
        <v>4.9250000000000001E-8</v>
      </c>
      <c r="BB16" s="11"/>
      <c r="BC16" s="11">
        <v>2.663E-7</v>
      </c>
      <c r="BD16" s="11">
        <v>1.194E-7</v>
      </c>
      <c r="BF16" s="11">
        <v>3.714E-7</v>
      </c>
      <c r="BG16" s="11">
        <v>2.4779999999999998E-7</v>
      </c>
    </row>
    <row r="17" spans="1:59" x14ac:dyDescent="0.2">
      <c r="A17" s="1">
        <v>10</v>
      </c>
      <c r="B17" s="11">
        <v>2.2329999999999999E-8</v>
      </c>
      <c r="C17" s="11">
        <v>2.0070000000000002E-9</v>
      </c>
      <c r="D17" s="11">
        <v>9.3190000000000006E-10</v>
      </c>
      <c r="E17" s="11">
        <v>3.5840000000000002E-10</v>
      </c>
      <c r="G17" s="11">
        <v>7.0309999999999999E-8</v>
      </c>
      <c r="H17" s="11">
        <v>1.0999999999999999E-8</v>
      </c>
      <c r="I17" s="11">
        <v>0</v>
      </c>
      <c r="J17" s="11">
        <v>0</v>
      </c>
      <c r="M17" s="11">
        <v>1.9890000000000001E-8</v>
      </c>
      <c r="N17" s="11">
        <v>2.0430000000000001E-9</v>
      </c>
      <c r="O17" s="11">
        <v>1.792E-9</v>
      </c>
      <c r="P17" s="11">
        <v>1.684E-9</v>
      </c>
      <c r="Q17" s="11"/>
      <c r="S17" s="11">
        <v>3.5549999999999997E-8</v>
      </c>
      <c r="T17" s="11">
        <v>1.0039999999999999E-8</v>
      </c>
      <c r="U17" s="11">
        <v>0</v>
      </c>
      <c r="V17">
        <v>0</v>
      </c>
      <c r="X17" s="11"/>
      <c r="Y17" s="11">
        <v>3.0819999999999999E-9</v>
      </c>
      <c r="Z17" s="11">
        <v>3.226E-10</v>
      </c>
      <c r="AA17" s="11">
        <v>2.351E-8</v>
      </c>
      <c r="AB17" s="11">
        <v>2.0430000000000001E-9</v>
      </c>
      <c r="AC17" s="11"/>
      <c r="AE17" s="11">
        <v>3.086E-8</v>
      </c>
      <c r="AF17" s="11">
        <v>6.0209999999999998E-9</v>
      </c>
      <c r="AH17" s="12">
        <v>4.1999999999999999E-8</v>
      </c>
      <c r="AI17" s="11">
        <v>2.2580000000000001E-8</v>
      </c>
      <c r="AK17" s="12">
        <v>3.8500000000000001E-8</v>
      </c>
      <c r="AL17" s="11">
        <v>7.3039999999999998E-8</v>
      </c>
      <c r="AN17" s="12">
        <v>7.54E-8</v>
      </c>
      <c r="AO17" s="12">
        <v>7.3000000000000005E-8</v>
      </c>
      <c r="AP17" s="11"/>
      <c r="AQ17" s="11">
        <v>1.888E-7</v>
      </c>
      <c r="AR17" s="11">
        <v>1.016E-7</v>
      </c>
      <c r="AT17" s="11">
        <v>7.0610000000000003E-9</v>
      </c>
      <c r="AU17" s="11">
        <v>4.0860000000000002E-9</v>
      </c>
      <c r="AW17" s="11">
        <v>1.0139999999999999E-7</v>
      </c>
      <c r="AX17" s="11">
        <v>5.3799999999999999E-8</v>
      </c>
      <c r="AZ17" s="11">
        <v>8.0779999999999999E-8</v>
      </c>
      <c r="BA17" s="11">
        <v>4.7810000000000003E-8</v>
      </c>
      <c r="BB17" s="11"/>
      <c r="BC17" s="11">
        <v>2.663E-7</v>
      </c>
      <c r="BD17" s="11">
        <v>1.1880000000000001E-7</v>
      </c>
      <c r="BF17" s="11">
        <v>3.714E-7</v>
      </c>
      <c r="BG17" s="11">
        <v>2.4569999999999998E-7</v>
      </c>
    </row>
    <row r="18" spans="1:59" x14ac:dyDescent="0.2">
      <c r="A18" s="1">
        <v>11</v>
      </c>
      <c r="B18" s="11">
        <v>1.7710000000000001E-8</v>
      </c>
      <c r="C18" s="11">
        <v>1.8280000000000001E-9</v>
      </c>
      <c r="D18" s="11">
        <v>4.3009999999999999E-10</v>
      </c>
      <c r="E18" s="11">
        <v>3.5840000000000002E-10</v>
      </c>
      <c r="G18" s="11">
        <v>7.4719999999999997E-8</v>
      </c>
      <c r="H18" s="11">
        <v>9.5689999999999995E-9</v>
      </c>
      <c r="I18" s="11">
        <v>0</v>
      </c>
      <c r="J18" s="11">
        <v>0</v>
      </c>
      <c r="M18" s="11">
        <v>2.6090000000000001E-8</v>
      </c>
      <c r="N18" s="11">
        <v>3.5119999999999999E-9</v>
      </c>
      <c r="O18" s="11">
        <v>1.8640000000000002E-9</v>
      </c>
      <c r="P18" s="11">
        <v>1.8280000000000001E-9</v>
      </c>
      <c r="Q18" s="11"/>
      <c r="S18" s="11">
        <v>3.6809999999999997E-8</v>
      </c>
      <c r="T18" s="11">
        <v>1.158E-8</v>
      </c>
      <c r="U18" s="11">
        <v>0</v>
      </c>
      <c r="V18">
        <v>0</v>
      </c>
      <c r="X18" s="11"/>
      <c r="Y18" s="11">
        <v>2.1149999999999998E-9</v>
      </c>
      <c r="Z18" s="11">
        <v>1.7920000000000001E-10</v>
      </c>
      <c r="AA18" s="11">
        <v>2.5959999999999999E-8</v>
      </c>
      <c r="AB18" s="11">
        <v>1.8640000000000002E-9</v>
      </c>
      <c r="AC18" s="11"/>
      <c r="AE18" s="11">
        <v>3.3829999999999999E-8</v>
      </c>
      <c r="AF18" s="11">
        <v>8.1359999999999992E-9</v>
      </c>
      <c r="AH18" s="12">
        <v>4.36E-8</v>
      </c>
      <c r="AI18" s="11">
        <v>2.243E-8</v>
      </c>
      <c r="AK18" s="12">
        <v>3.7E-8</v>
      </c>
      <c r="AL18" s="11">
        <v>7.652E-8</v>
      </c>
      <c r="AN18" s="12">
        <v>8.9900000000000004E-8</v>
      </c>
      <c r="AO18" s="12">
        <v>7.6500000000000003E-8</v>
      </c>
      <c r="AP18" s="11"/>
      <c r="AQ18" s="11">
        <v>1.818E-7</v>
      </c>
      <c r="AR18" s="11">
        <v>9.4619999999999996E-8</v>
      </c>
      <c r="AT18" s="11">
        <v>6.9889999999999998E-9</v>
      </c>
      <c r="AU18" s="11">
        <v>3.8350000000000001E-9</v>
      </c>
      <c r="AW18" s="11">
        <v>9.9460000000000005E-8</v>
      </c>
      <c r="AX18" s="11">
        <v>5.3080000000000003E-8</v>
      </c>
      <c r="AZ18" s="11">
        <v>8.2969999999999995E-8</v>
      </c>
      <c r="BA18" s="11">
        <v>5.1399999999999997E-8</v>
      </c>
      <c r="BB18" s="11"/>
      <c r="BC18" s="11">
        <v>2.663E-7</v>
      </c>
      <c r="BD18" s="11">
        <v>1.1969999999999999E-7</v>
      </c>
      <c r="BF18" s="11">
        <v>3.714E-7</v>
      </c>
      <c r="BG18" s="11">
        <v>2.4219999999999999E-7</v>
      </c>
    </row>
    <row r="19" spans="1:59" x14ac:dyDescent="0.2">
      <c r="A19" s="1">
        <v>12</v>
      </c>
      <c r="B19" s="11">
        <v>1.7450000000000001E-8</v>
      </c>
      <c r="C19" s="11">
        <v>2.2940000000000001E-9</v>
      </c>
      <c r="D19" s="11">
        <v>7.527E-10</v>
      </c>
      <c r="E19" s="11">
        <v>2.5089999999999998E-10</v>
      </c>
      <c r="G19" s="11">
        <v>8.0309999999999996E-8</v>
      </c>
      <c r="H19" s="11">
        <v>9.2099999999999994E-9</v>
      </c>
      <c r="I19" s="11">
        <v>0</v>
      </c>
      <c r="J19" s="11">
        <v>0</v>
      </c>
      <c r="M19" s="11">
        <v>3.5269999999999998E-8</v>
      </c>
      <c r="N19" s="11">
        <v>5.949E-9</v>
      </c>
      <c r="O19" s="11">
        <v>1.326E-9</v>
      </c>
      <c r="P19" s="11">
        <v>1.7200000000000001E-9</v>
      </c>
      <c r="Q19" s="11"/>
      <c r="S19" s="11">
        <v>4.1290000000000001E-8</v>
      </c>
      <c r="T19" s="11">
        <v>1.2790000000000001E-8</v>
      </c>
      <c r="U19" s="11">
        <v>0</v>
      </c>
      <c r="V19">
        <v>0</v>
      </c>
      <c r="X19" s="11"/>
      <c r="Y19" s="11">
        <v>2.365E-9</v>
      </c>
      <c r="Z19" s="11">
        <v>2.867E-10</v>
      </c>
      <c r="AA19" s="11">
        <v>3.1930000000000002E-8</v>
      </c>
      <c r="AB19" s="11">
        <v>3.2970000000000001E-9</v>
      </c>
      <c r="AC19" s="11"/>
      <c r="AE19" s="11">
        <v>3.4259999999999997E-8</v>
      </c>
      <c r="AF19" s="11">
        <v>9.7490000000000001E-9</v>
      </c>
      <c r="AH19" s="12">
        <v>4.5900000000000001E-8</v>
      </c>
      <c r="AI19" s="11">
        <v>2.2939999999999999E-8</v>
      </c>
      <c r="AK19" s="12">
        <v>3.8799999999999997E-8</v>
      </c>
      <c r="AL19" s="11">
        <v>8.4009999999999996E-8</v>
      </c>
      <c r="AN19" s="12">
        <v>1.15E-7</v>
      </c>
      <c r="AO19" s="12">
        <v>8.3999999999999998E-8</v>
      </c>
      <c r="AP19" s="11"/>
      <c r="AQ19" s="11">
        <v>1.744E-7</v>
      </c>
      <c r="AR19" s="11">
        <v>8.9820000000000006E-8</v>
      </c>
      <c r="AT19" s="11">
        <v>7.4190000000000001E-9</v>
      </c>
      <c r="AU19" s="11">
        <v>4.9820000000000004E-9</v>
      </c>
      <c r="AW19" s="11">
        <v>9.802E-8</v>
      </c>
      <c r="AX19" s="11">
        <v>4.964E-8</v>
      </c>
      <c r="AZ19" s="11">
        <v>8.2759999999999995E-8</v>
      </c>
      <c r="BA19" s="11">
        <v>5.079E-8</v>
      </c>
      <c r="BB19" s="11"/>
      <c r="BC19" s="11">
        <v>2.663E-7</v>
      </c>
      <c r="BD19" s="11">
        <v>1.143E-7</v>
      </c>
      <c r="BF19" s="11">
        <v>3.714E-7</v>
      </c>
      <c r="BG19" s="11">
        <v>2.4019999999999999E-7</v>
      </c>
    </row>
    <row r="20" spans="1:59" x14ac:dyDescent="0.2">
      <c r="A20" s="1">
        <v>13</v>
      </c>
      <c r="B20" s="11">
        <v>1.4769999999999999E-8</v>
      </c>
      <c r="C20" s="11">
        <v>1.9709999999999999E-9</v>
      </c>
      <c r="D20" s="11">
        <v>3.9430000000000002E-10</v>
      </c>
      <c r="E20" s="11">
        <v>3.5840000000000002E-10</v>
      </c>
      <c r="G20" s="11">
        <v>8.3179999999999994E-8</v>
      </c>
      <c r="H20" s="11">
        <v>8.0640000000000003E-9</v>
      </c>
      <c r="I20" s="11">
        <v>1.4339999999999999E-10</v>
      </c>
      <c r="J20" s="11">
        <v>1.4339999999999999E-10</v>
      </c>
      <c r="M20" s="11">
        <v>4.1999999999999999E-8</v>
      </c>
      <c r="N20" s="11">
        <v>7.0960000000000003E-9</v>
      </c>
      <c r="O20" s="11">
        <v>1.649E-9</v>
      </c>
      <c r="P20" s="11">
        <v>2.1149999999999998E-9</v>
      </c>
      <c r="Q20" s="11"/>
      <c r="S20" s="11">
        <v>4.4409999999999999E-8</v>
      </c>
      <c r="T20" s="11">
        <v>1.193E-8</v>
      </c>
      <c r="U20" s="11">
        <v>0</v>
      </c>
      <c r="V20">
        <v>0</v>
      </c>
      <c r="X20" s="11"/>
      <c r="Y20" s="11">
        <v>2.2940000000000001E-9</v>
      </c>
      <c r="Z20" s="11">
        <v>4.3009999999999999E-10</v>
      </c>
      <c r="AA20" s="11">
        <v>3.8089999999999999E-8</v>
      </c>
      <c r="AB20" s="11">
        <v>4.1219999999999996E-9</v>
      </c>
      <c r="AC20" s="11"/>
      <c r="AE20" s="11">
        <v>3.6449999999999999E-8</v>
      </c>
      <c r="AF20" s="11">
        <v>1.254E-8</v>
      </c>
      <c r="AH20" s="12">
        <v>4.9399999999999999E-8</v>
      </c>
      <c r="AI20" s="11">
        <v>2.3120000000000001E-8</v>
      </c>
      <c r="AK20" s="12">
        <v>4.36E-8</v>
      </c>
      <c r="AL20" s="11">
        <v>9.6589999999999993E-8</v>
      </c>
      <c r="AN20" s="12">
        <v>1.4600000000000001E-7</v>
      </c>
      <c r="AO20" s="12">
        <v>9.6600000000000005E-8</v>
      </c>
      <c r="AP20" s="11"/>
      <c r="AQ20" s="11">
        <v>1.666E-7</v>
      </c>
      <c r="AR20" s="11">
        <v>8.1359999999999995E-8</v>
      </c>
      <c r="AT20" s="11">
        <v>7.7420000000000008E-9</v>
      </c>
      <c r="AU20" s="11">
        <v>5.5910000000000002E-9</v>
      </c>
      <c r="AW20" s="11">
        <v>9.8529999999999996E-8</v>
      </c>
      <c r="AX20" s="11">
        <v>4.7199999999999999E-8</v>
      </c>
      <c r="AZ20" s="11">
        <v>8.6449999999999997E-8</v>
      </c>
      <c r="BA20" s="11">
        <v>5.0680000000000001E-8</v>
      </c>
      <c r="BB20" s="11"/>
      <c r="BC20" s="11">
        <v>2.663E-7</v>
      </c>
      <c r="BD20" s="11">
        <v>1.128E-7</v>
      </c>
      <c r="BF20" s="11">
        <v>3.714E-7</v>
      </c>
      <c r="BG20" s="11">
        <v>2.3510000000000001E-7</v>
      </c>
    </row>
    <row r="21" spans="1:59" x14ac:dyDescent="0.2">
      <c r="A21" s="1">
        <v>14</v>
      </c>
      <c r="B21" s="11">
        <v>1.5379999999999999E-8</v>
      </c>
      <c r="C21" s="11">
        <v>2.7959999999999999E-9</v>
      </c>
      <c r="D21" s="11">
        <v>1.4339999999999999E-10</v>
      </c>
      <c r="E21" s="11">
        <v>4.3009999999999999E-10</v>
      </c>
      <c r="G21" s="11">
        <v>8.7439999999999994E-8</v>
      </c>
      <c r="H21" s="11">
        <v>7.7050000000000002E-9</v>
      </c>
      <c r="I21" s="11">
        <v>2.2940000000000001E-9</v>
      </c>
      <c r="J21" s="11">
        <v>1.649E-9</v>
      </c>
      <c r="M21" s="11">
        <v>5.0640000000000002E-8</v>
      </c>
      <c r="N21" s="11">
        <v>1.0719999999999999E-8</v>
      </c>
      <c r="O21" s="11">
        <v>2.7240000000000001E-9</v>
      </c>
      <c r="P21" s="11">
        <v>3.584E-9</v>
      </c>
      <c r="Q21" s="11"/>
      <c r="S21" s="11">
        <v>4.6770000000000001E-8</v>
      </c>
      <c r="T21" s="11">
        <v>1.179E-8</v>
      </c>
      <c r="U21" s="11">
        <v>0</v>
      </c>
      <c r="V21">
        <v>0</v>
      </c>
      <c r="X21" s="11"/>
      <c r="Y21" s="11">
        <v>3.1899999999999999E-9</v>
      </c>
      <c r="Z21" s="11">
        <v>6.4509999999999997E-10</v>
      </c>
      <c r="AA21" s="11">
        <v>4.5069999999999999E-8</v>
      </c>
      <c r="AB21" s="11">
        <v>5.2689999999999999E-9</v>
      </c>
      <c r="AC21" s="11"/>
      <c r="AE21" s="11">
        <v>3.7599999999999999E-8</v>
      </c>
      <c r="AF21" s="11">
        <v>1.419E-8</v>
      </c>
      <c r="AH21" s="12">
        <v>5.0799999999999998E-8</v>
      </c>
      <c r="AI21" s="11">
        <v>2.1970000000000001E-8</v>
      </c>
      <c r="AK21" s="12">
        <v>5.0699999999999997E-8</v>
      </c>
      <c r="AL21" s="11">
        <v>1.039E-7</v>
      </c>
      <c r="AN21" s="12">
        <v>1.8199999999999999E-7</v>
      </c>
      <c r="AO21" s="12">
        <v>1.04E-7</v>
      </c>
      <c r="AP21" s="11"/>
      <c r="AQ21" s="11">
        <v>1.6500000000000001E-7</v>
      </c>
      <c r="AR21" s="11">
        <v>7.7159999999999997E-8</v>
      </c>
      <c r="AT21" s="11">
        <v>7.9929999999999992E-9</v>
      </c>
      <c r="AU21" s="11">
        <v>5.771E-9</v>
      </c>
      <c r="AW21" s="11">
        <v>9.7090000000000004E-8</v>
      </c>
      <c r="AX21" s="11">
        <v>4.6700000000000001E-8</v>
      </c>
      <c r="AZ21" s="11">
        <v>8.8669999999999999E-8</v>
      </c>
      <c r="BA21" s="11">
        <v>5.3300000000000001E-8</v>
      </c>
      <c r="BB21" s="11"/>
      <c r="BC21" s="11">
        <v>2.663E-7</v>
      </c>
      <c r="BD21" s="11">
        <v>1.122E-7</v>
      </c>
      <c r="BF21" s="11">
        <v>3.714E-7</v>
      </c>
      <c r="BG21" s="11">
        <v>2.308E-7</v>
      </c>
    </row>
    <row r="22" spans="1:59" x14ac:dyDescent="0.2">
      <c r="A22" s="1">
        <v>15</v>
      </c>
      <c r="B22" s="11">
        <v>1.6269999999999999E-8</v>
      </c>
      <c r="C22" s="11">
        <v>2.76E-9</v>
      </c>
      <c r="D22" s="11">
        <v>3.5840000000000002E-11</v>
      </c>
      <c r="E22" s="11">
        <v>6.4509999999999997E-10</v>
      </c>
      <c r="G22" s="11">
        <v>9.0600000000000004E-8</v>
      </c>
      <c r="H22" s="11">
        <v>8.2429999999999998E-9</v>
      </c>
      <c r="I22" s="11">
        <v>9.8910000000000007E-9</v>
      </c>
      <c r="J22" s="11">
        <v>5.8770000000000003E-9</v>
      </c>
      <c r="M22" s="11">
        <v>6.2680000000000003E-8</v>
      </c>
      <c r="N22" s="11">
        <v>1.3550000000000001E-8</v>
      </c>
      <c r="O22" s="11">
        <v>3.9780000000000001E-9</v>
      </c>
      <c r="P22" s="11">
        <v>4.552E-9</v>
      </c>
      <c r="Q22" s="11"/>
      <c r="S22" s="11">
        <v>5.4149999999999999E-8</v>
      </c>
      <c r="T22" s="11">
        <v>1.294E-8</v>
      </c>
      <c r="U22" s="11">
        <v>0</v>
      </c>
      <c r="V22">
        <v>0</v>
      </c>
      <c r="X22" s="11"/>
      <c r="Y22" s="11">
        <v>4.8740000000000003E-9</v>
      </c>
      <c r="Z22" s="11">
        <v>1.111E-9</v>
      </c>
      <c r="AA22" s="11">
        <v>5.9359999999999997E-8</v>
      </c>
      <c r="AB22" s="11">
        <v>6.7020000000000002E-9</v>
      </c>
      <c r="AC22" s="11"/>
      <c r="AE22" s="11">
        <v>4.14E-8</v>
      </c>
      <c r="AF22" s="11">
        <v>1.6490000000000001E-8</v>
      </c>
      <c r="AH22" s="12">
        <v>5.8099999999999997E-8</v>
      </c>
      <c r="AI22" s="11">
        <v>2.082E-8</v>
      </c>
      <c r="AK22" s="12">
        <v>5.5600000000000002E-8</v>
      </c>
      <c r="AL22" s="11">
        <v>1.069E-7</v>
      </c>
      <c r="AN22" s="12">
        <v>2.2000000000000001E-7</v>
      </c>
      <c r="AO22" s="12">
        <v>1.0700000000000001E-7</v>
      </c>
      <c r="AP22" s="11"/>
      <c r="AQ22" s="11">
        <v>1.593E-7</v>
      </c>
      <c r="AR22" s="11">
        <v>7.1470000000000004E-8</v>
      </c>
      <c r="AT22" s="11">
        <v>8.1359999999999992E-9</v>
      </c>
      <c r="AU22" s="11">
        <v>5.8779999999999998E-9</v>
      </c>
      <c r="AW22" s="11">
        <v>9.8449999999999998E-8</v>
      </c>
      <c r="AX22" s="11">
        <v>4.4939999999999997E-8</v>
      </c>
      <c r="AZ22" s="11">
        <v>9.6019999999999996E-8</v>
      </c>
      <c r="BA22" s="11">
        <v>5.7420000000000001E-8</v>
      </c>
      <c r="BB22" s="11"/>
      <c r="BC22" s="11">
        <v>2.663E-7</v>
      </c>
      <c r="BD22" s="11">
        <v>1.089E-7</v>
      </c>
      <c r="BF22" s="11">
        <v>3.714E-7</v>
      </c>
      <c r="BG22" s="11">
        <v>2.2779999999999999E-7</v>
      </c>
    </row>
    <row r="23" spans="1:59" x14ac:dyDescent="0.2">
      <c r="A23" s="1">
        <v>16</v>
      </c>
      <c r="B23" s="11">
        <v>1.7199999999999999E-8</v>
      </c>
      <c r="C23" s="11">
        <v>2.76E-9</v>
      </c>
      <c r="D23" s="11">
        <v>6.8100000000000003E-10</v>
      </c>
      <c r="E23" s="11">
        <v>1.004E-9</v>
      </c>
      <c r="G23" s="11">
        <v>9.5010000000000002E-8</v>
      </c>
      <c r="H23" s="11">
        <v>9.282E-9</v>
      </c>
      <c r="I23" s="11">
        <v>1.9099999999999999E-8</v>
      </c>
      <c r="J23" s="11">
        <v>1.261E-8</v>
      </c>
      <c r="M23" s="11">
        <v>7.7159999999999997E-8</v>
      </c>
      <c r="N23" s="11">
        <v>1.5770000000000002E-8</v>
      </c>
      <c r="O23" s="11">
        <v>5.1609999999999999E-9</v>
      </c>
      <c r="P23" s="11">
        <v>5.5189999999999997E-9</v>
      </c>
      <c r="Q23" s="11"/>
      <c r="S23" s="11">
        <v>6.2219999999999997E-8</v>
      </c>
      <c r="T23" s="11">
        <v>1.3259999999999999E-8</v>
      </c>
      <c r="U23" s="11">
        <v>0</v>
      </c>
      <c r="V23">
        <v>0</v>
      </c>
      <c r="X23" s="11"/>
      <c r="Y23" s="11">
        <v>5.0540000000000001E-9</v>
      </c>
      <c r="Z23" s="11">
        <v>1.2900000000000001E-9</v>
      </c>
      <c r="AA23" s="11">
        <v>6.9950000000000001E-8</v>
      </c>
      <c r="AB23" s="11">
        <v>7.7420000000000008E-9</v>
      </c>
      <c r="AC23" s="11"/>
      <c r="AE23" s="11">
        <v>4.3730000000000002E-8</v>
      </c>
      <c r="AF23" s="11">
        <v>1.8060000000000001E-8</v>
      </c>
      <c r="AH23" s="12">
        <v>6.2999999999999995E-8</v>
      </c>
      <c r="AI23" s="11">
        <v>2.1290000000000001E-8</v>
      </c>
      <c r="AK23" s="12">
        <v>6.2400000000000003E-8</v>
      </c>
      <c r="AL23" s="11">
        <v>1.122E-7</v>
      </c>
      <c r="AN23" s="12">
        <v>2.5199999999999998E-7</v>
      </c>
      <c r="AO23" s="12">
        <v>1.12E-7</v>
      </c>
      <c r="AP23" s="11"/>
      <c r="AQ23" s="11">
        <v>1.5809999999999999E-7</v>
      </c>
      <c r="AR23" s="11">
        <v>6.9709999999999994E-8</v>
      </c>
      <c r="AT23" s="11">
        <v>8.4939999999999998E-9</v>
      </c>
      <c r="AU23" s="11">
        <v>6.0930000000000004E-9</v>
      </c>
      <c r="AW23" s="11">
        <v>9.7450000000000002E-8</v>
      </c>
      <c r="AX23" s="11">
        <v>4.4589999999999998E-8</v>
      </c>
      <c r="AZ23" s="11">
        <v>9.788E-8</v>
      </c>
      <c r="BA23" s="11">
        <v>5.7200000000000003E-8</v>
      </c>
      <c r="BB23" s="11"/>
      <c r="BC23" s="11">
        <v>2.663E-7</v>
      </c>
      <c r="BD23" s="11">
        <v>1.097E-7</v>
      </c>
      <c r="BF23" s="11">
        <v>3.714E-7</v>
      </c>
      <c r="BG23" s="11">
        <v>2.22E-7</v>
      </c>
    </row>
    <row r="24" spans="1:59" x14ac:dyDescent="0.2">
      <c r="A24" s="1">
        <v>17</v>
      </c>
      <c r="B24" s="11">
        <v>2.3870000000000001E-8</v>
      </c>
      <c r="C24" s="11">
        <v>4.1929999999999999E-9</v>
      </c>
      <c r="D24" s="11">
        <v>1.3979999999999999E-9</v>
      </c>
      <c r="E24" s="11">
        <v>2.1149999999999998E-9</v>
      </c>
      <c r="G24" s="11">
        <v>9.6660000000000007E-8</v>
      </c>
      <c r="H24" s="11">
        <v>9.4970000000000006E-9</v>
      </c>
      <c r="I24" s="11">
        <v>2.5659999999999999E-8</v>
      </c>
      <c r="J24" s="11">
        <v>1.803E-8</v>
      </c>
      <c r="M24" s="11">
        <v>8.7919999999999996E-8</v>
      </c>
      <c r="N24" s="11">
        <v>1.5770000000000002E-8</v>
      </c>
      <c r="O24" s="11">
        <v>7.6340000000000007E-9</v>
      </c>
      <c r="P24" s="11">
        <v>6.774E-9</v>
      </c>
      <c r="Q24" s="11"/>
      <c r="S24" s="11">
        <v>7.4009999999999999E-8</v>
      </c>
      <c r="T24" s="11">
        <v>1.548E-8</v>
      </c>
      <c r="U24" s="11">
        <v>0</v>
      </c>
      <c r="V24">
        <v>0</v>
      </c>
      <c r="X24" s="11"/>
      <c r="Y24" s="11">
        <v>7.1319999999999998E-9</v>
      </c>
      <c r="Z24" s="11">
        <v>1.469E-9</v>
      </c>
      <c r="AA24" s="11">
        <v>9.3419999999999999E-8</v>
      </c>
      <c r="AB24" s="11">
        <v>9.6410000000000001E-9</v>
      </c>
      <c r="AC24" s="11"/>
      <c r="AE24" s="11">
        <v>4.3149999999999999E-8</v>
      </c>
      <c r="AF24" s="11">
        <v>1.9569999999999999E-8</v>
      </c>
      <c r="AH24" s="12">
        <v>6.9300000000000005E-8</v>
      </c>
      <c r="AI24" s="11">
        <v>2.1249999999999998E-8</v>
      </c>
      <c r="AK24" s="12">
        <v>7.3599999999999997E-8</v>
      </c>
      <c r="AL24" s="11">
        <v>1.128E-7</v>
      </c>
      <c r="AN24" s="12">
        <v>2.91E-7</v>
      </c>
      <c r="AO24" s="12">
        <v>1.1300000000000001E-7</v>
      </c>
      <c r="AP24" s="11"/>
      <c r="AQ24" s="11">
        <v>1.526E-7</v>
      </c>
      <c r="AR24" s="11">
        <v>6.5190000000000003E-8</v>
      </c>
      <c r="AT24" s="11">
        <v>8.0640000000000003E-9</v>
      </c>
      <c r="AU24" s="11">
        <v>6.1289999999999998E-9</v>
      </c>
      <c r="AW24" s="11">
        <v>1.002E-7</v>
      </c>
      <c r="AX24" s="11">
        <v>4.3009999999999999E-8</v>
      </c>
      <c r="AZ24" s="11">
        <v>1.023E-7</v>
      </c>
      <c r="BA24" s="11">
        <v>5.7240000000000002E-8</v>
      </c>
      <c r="BB24" s="11"/>
      <c r="BC24" s="11">
        <v>2.663E-7</v>
      </c>
      <c r="BD24" s="11">
        <v>1.062E-7</v>
      </c>
      <c r="BF24" s="11">
        <v>3.714E-7</v>
      </c>
      <c r="BG24" s="11">
        <v>2.1470000000000001E-7</v>
      </c>
    </row>
    <row r="25" spans="1:59" x14ac:dyDescent="0.2">
      <c r="A25" s="1">
        <v>18</v>
      </c>
      <c r="B25" s="11">
        <v>3.5660000000000003E-8</v>
      </c>
      <c r="C25" s="11">
        <v>5.1970000000000001E-9</v>
      </c>
      <c r="D25" s="11">
        <v>3.3689999999999998E-9</v>
      </c>
      <c r="E25" s="11">
        <v>3.1180000000000002E-9</v>
      </c>
      <c r="G25" s="11">
        <v>9.5869999999999998E-8</v>
      </c>
      <c r="H25" s="11">
        <v>9.6050000000000006E-9</v>
      </c>
      <c r="I25" s="11">
        <v>3.491E-8</v>
      </c>
      <c r="J25" s="11">
        <v>2.3470000000000001E-8</v>
      </c>
      <c r="M25" s="11">
        <v>9.9709999999999998E-8</v>
      </c>
      <c r="N25" s="11">
        <v>1.8060000000000001E-8</v>
      </c>
      <c r="O25" s="11">
        <v>8.9239999999999994E-9</v>
      </c>
      <c r="P25" s="11">
        <v>7.4549999999999996E-9</v>
      </c>
      <c r="Q25" s="11"/>
      <c r="S25" s="11">
        <v>7.9990000000000004E-8</v>
      </c>
      <c r="T25" s="11">
        <v>1.6490000000000001E-8</v>
      </c>
      <c r="U25" s="11">
        <v>0</v>
      </c>
      <c r="V25">
        <v>0</v>
      </c>
      <c r="X25" s="11"/>
      <c r="Y25" s="11">
        <v>8.1359999999999992E-9</v>
      </c>
      <c r="Z25" s="11">
        <v>1.935E-9</v>
      </c>
      <c r="AA25" s="11">
        <v>1.1880000000000001E-7</v>
      </c>
      <c r="AB25" s="11">
        <v>1.1609999999999999E-8</v>
      </c>
      <c r="AC25" s="11"/>
      <c r="AE25" s="11">
        <v>4.6770000000000001E-8</v>
      </c>
      <c r="AF25" s="11">
        <v>2.1150000000000001E-8</v>
      </c>
      <c r="AH25" s="12">
        <v>7.7999999999999997E-8</v>
      </c>
      <c r="AI25" s="11">
        <v>2.3730000000000001E-8</v>
      </c>
      <c r="AK25" s="12">
        <v>8.0299999999999998E-8</v>
      </c>
      <c r="AL25" s="11">
        <v>1.1880000000000001E-7</v>
      </c>
      <c r="AN25" s="12">
        <v>3.2099999999999998E-7</v>
      </c>
      <c r="AO25" s="12">
        <v>1.1899999999999999E-7</v>
      </c>
      <c r="AP25" s="11"/>
      <c r="AQ25" s="11">
        <v>1.4959999999999999E-7</v>
      </c>
      <c r="AR25" s="11">
        <v>6.1719999999999999E-8</v>
      </c>
      <c r="AT25" s="11">
        <v>8.2789999999999992E-9</v>
      </c>
      <c r="AU25" s="11">
        <v>5.9500000000000003E-9</v>
      </c>
      <c r="AW25" s="11">
        <v>9.9890000000000003E-8</v>
      </c>
      <c r="AX25" s="11">
        <v>4.1070000000000003E-8</v>
      </c>
      <c r="AZ25" s="11">
        <v>1.081E-7</v>
      </c>
      <c r="BA25" s="11">
        <v>6.1070000000000004E-8</v>
      </c>
      <c r="BB25" s="11"/>
      <c r="BC25" s="11">
        <v>2.663E-7</v>
      </c>
      <c r="BD25" s="11">
        <v>1.038E-7</v>
      </c>
      <c r="BF25" s="11">
        <v>3.714E-7</v>
      </c>
      <c r="BG25" s="11">
        <v>2.1120000000000001E-7</v>
      </c>
    </row>
    <row r="26" spans="1:59" x14ac:dyDescent="0.2">
      <c r="A26" s="1">
        <v>19</v>
      </c>
      <c r="B26" s="11">
        <v>5.0500000000000002E-8</v>
      </c>
      <c r="C26" s="11">
        <v>7.1319999999999998E-9</v>
      </c>
      <c r="D26" s="11">
        <v>5.5549999999999999E-9</v>
      </c>
      <c r="E26" s="11">
        <v>3.4769999999999999E-9</v>
      </c>
      <c r="G26" s="11">
        <v>1.0330000000000001E-7</v>
      </c>
      <c r="H26" s="11">
        <v>9.8549999999999996E-9</v>
      </c>
      <c r="I26" s="11">
        <v>4.3079999999999999E-8</v>
      </c>
      <c r="J26" s="11">
        <v>2.8559999999999999E-8</v>
      </c>
      <c r="M26" s="11">
        <v>1.1389999999999999E-7</v>
      </c>
      <c r="N26" s="11">
        <v>1.7380000000000001E-8</v>
      </c>
      <c r="O26" s="11">
        <v>1.15E-8</v>
      </c>
      <c r="P26" s="11">
        <v>8.2429999999999998E-9</v>
      </c>
      <c r="Q26" s="11"/>
      <c r="S26" s="11">
        <v>9.2789999999999999E-8</v>
      </c>
      <c r="T26" s="11">
        <v>1.7170000000000001E-8</v>
      </c>
      <c r="U26" s="11">
        <v>0</v>
      </c>
      <c r="V26">
        <v>0</v>
      </c>
      <c r="X26" s="11"/>
      <c r="Y26" s="11">
        <v>1.0789999999999999E-8</v>
      </c>
      <c r="Z26" s="11">
        <v>2.079E-9</v>
      </c>
      <c r="AA26" s="11">
        <v>1.49E-7</v>
      </c>
      <c r="AB26" s="11">
        <v>1.674E-8</v>
      </c>
      <c r="AC26" s="11"/>
      <c r="AE26" s="11">
        <v>4.5769999999999999E-8</v>
      </c>
      <c r="AF26" s="11">
        <v>2.0750000000000001E-8</v>
      </c>
      <c r="AH26" s="12">
        <v>8.8899999999999995E-8</v>
      </c>
      <c r="AI26" s="11">
        <v>2.6700000000000001E-8</v>
      </c>
      <c r="AK26" s="12">
        <v>8.9400000000000006E-8</v>
      </c>
      <c r="AL26" s="11">
        <v>1.2840000000000001E-7</v>
      </c>
      <c r="AN26" s="12">
        <v>3.5699999999999998E-7</v>
      </c>
      <c r="AO26" s="12">
        <v>1.2800000000000001E-7</v>
      </c>
      <c r="AP26" s="11"/>
      <c r="AQ26" s="11">
        <v>1.458E-7</v>
      </c>
      <c r="AR26" s="11">
        <v>5.7310000000000002E-8</v>
      </c>
      <c r="AT26" s="11">
        <v>7.9569999999999997E-9</v>
      </c>
      <c r="AU26" s="11">
        <v>5.3050000000000002E-9</v>
      </c>
      <c r="AW26" s="11">
        <v>9.8630000000000004E-8</v>
      </c>
      <c r="AX26" s="11">
        <v>3.9570000000000003E-8</v>
      </c>
      <c r="AZ26" s="11">
        <v>1.142E-7</v>
      </c>
      <c r="BA26" s="11">
        <v>6.5270000000000001E-8</v>
      </c>
      <c r="BB26" s="11"/>
      <c r="BC26" s="11">
        <v>2.663E-7</v>
      </c>
      <c r="BD26" s="11">
        <v>1.006E-7</v>
      </c>
      <c r="BF26" s="11">
        <v>3.714E-7</v>
      </c>
      <c r="BG26" s="11">
        <v>2.036E-7</v>
      </c>
    </row>
    <row r="27" spans="1:59" x14ac:dyDescent="0.2">
      <c r="A27" s="1">
        <v>20</v>
      </c>
      <c r="B27" s="11">
        <v>6.9679999999999999E-8</v>
      </c>
      <c r="C27" s="11">
        <v>7.4190000000000001E-9</v>
      </c>
      <c r="D27" s="11">
        <v>8.2429999999999998E-9</v>
      </c>
      <c r="E27" s="11">
        <v>4.8390000000000004E-9</v>
      </c>
      <c r="G27" s="11">
        <v>1.041E-7</v>
      </c>
      <c r="H27" s="11">
        <v>8.6010000000000004E-9</v>
      </c>
      <c r="I27" s="11">
        <v>5.0750000000000001E-8</v>
      </c>
      <c r="J27" s="11">
        <v>3.2180000000000001E-8</v>
      </c>
      <c r="M27" s="11">
        <v>1.2919999999999999E-7</v>
      </c>
      <c r="N27" s="11">
        <v>1.796E-8</v>
      </c>
      <c r="O27" s="11">
        <v>1.6379999999999998E-8</v>
      </c>
      <c r="P27" s="11">
        <v>1.172E-8</v>
      </c>
      <c r="Q27" s="11"/>
      <c r="S27" s="11">
        <v>9.8879999999999996E-8</v>
      </c>
      <c r="T27" s="11">
        <v>1.864E-8</v>
      </c>
      <c r="U27" s="11">
        <v>0</v>
      </c>
      <c r="V27">
        <v>0</v>
      </c>
      <c r="X27" s="11"/>
      <c r="Y27" s="11">
        <v>1.29E-8</v>
      </c>
      <c r="Z27" s="11">
        <v>2.33E-9</v>
      </c>
      <c r="AA27" s="11">
        <v>1.7950000000000001E-7</v>
      </c>
      <c r="AB27" s="11">
        <v>2.3219999999999999E-8</v>
      </c>
      <c r="AC27" s="11"/>
      <c r="AE27" s="11">
        <v>4.8639999999999997E-8</v>
      </c>
      <c r="AF27" s="11">
        <v>2.2110000000000001E-8</v>
      </c>
      <c r="AH27" s="12">
        <v>1.15E-7</v>
      </c>
      <c r="AI27" s="11">
        <v>3.236E-8</v>
      </c>
      <c r="AK27" s="12">
        <v>9.6299999999999995E-8</v>
      </c>
      <c r="AL27" s="11">
        <v>1.4189999999999999E-7</v>
      </c>
      <c r="AN27" s="12">
        <v>3.8500000000000002E-7</v>
      </c>
      <c r="AO27" s="12">
        <v>1.42E-7</v>
      </c>
      <c r="AP27" s="11"/>
      <c r="AQ27" s="11">
        <v>1.4180000000000001E-7</v>
      </c>
      <c r="AR27" s="11">
        <v>5.5549999999999998E-8</v>
      </c>
      <c r="AT27" s="11">
        <v>7.8130000000000002E-9</v>
      </c>
      <c r="AU27" s="11">
        <v>5.2329999999999996E-9</v>
      </c>
      <c r="AW27" s="11">
        <v>1.052E-7</v>
      </c>
      <c r="AX27" s="11">
        <v>4.283E-8</v>
      </c>
      <c r="AZ27" s="11">
        <v>1.17E-7</v>
      </c>
      <c r="BA27" s="11">
        <v>6.6810000000000001E-8</v>
      </c>
      <c r="BB27" s="11"/>
      <c r="BC27" s="11">
        <v>2.663E-7</v>
      </c>
      <c r="BD27" s="11">
        <v>1.039E-7</v>
      </c>
      <c r="BF27" s="11">
        <v>3.714E-7</v>
      </c>
      <c r="BG27" s="11">
        <v>1.9850000000000001E-7</v>
      </c>
    </row>
    <row r="28" spans="1:59" x14ac:dyDescent="0.2">
      <c r="A28" s="1">
        <v>21</v>
      </c>
      <c r="B28" s="11">
        <v>9.3649999999999995E-8</v>
      </c>
      <c r="C28" s="11">
        <v>9.0680000000000005E-9</v>
      </c>
      <c r="D28" s="11">
        <v>1.201E-8</v>
      </c>
      <c r="E28" s="11">
        <v>6.2010000000000004E-9</v>
      </c>
      <c r="G28" s="11">
        <v>1.016E-7</v>
      </c>
      <c r="H28" s="11">
        <v>7.2749999999999998E-9</v>
      </c>
      <c r="I28" s="11">
        <v>5.8740000000000002E-8</v>
      </c>
      <c r="J28" s="11">
        <v>3.5549999999999997E-8</v>
      </c>
      <c r="M28" s="11">
        <v>1.4180000000000001E-7</v>
      </c>
      <c r="N28" s="11">
        <v>1.9210000000000001E-8</v>
      </c>
      <c r="O28" s="11">
        <v>2.262E-8</v>
      </c>
      <c r="P28" s="11">
        <v>1.6199999999999999E-8</v>
      </c>
      <c r="Q28" s="11"/>
      <c r="S28" s="11">
        <v>1.05E-7</v>
      </c>
      <c r="T28" s="11">
        <v>1.9499999999999999E-8</v>
      </c>
      <c r="U28" s="11">
        <v>0</v>
      </c>
      <c r="V28">
        <v>0</v>
      </c>
      <c r="X28" s="11"/>
      <c r="Y28" s="11">
        <v>1.4230000000000001E-8</v>
      </c>
      <c r="Z28" s="11">
        <v>3.2259999999999998E-9</v>
      </c>
      <c r="AA28" s="11">
        <v>2.079E-7</v>
      </c>
      <c r="AB28" s="11">
        <v>3.0250000000000003E-8</v>
      </c>
      <c r="AC28" s="11"/>
      <c r="AE28" s="11">
        <v>5.2040000000000001E-8</v>
      </c>
      <c r="AF28" s="11">
        <v>2.2329999999999999E-8</v>
      </c>
      <c r="AH28" s="12">
        <v>1.5900000000000001E-7</v>
      </c>
      <c r="AI28" s="11">
        <v>4.304E-8</v>
      </c>
      <c r="AK28" s="12">
        <v>1.04E-7</v>
      </c>
      <c r="AL28" s="11">
        <v>1.4280000000000001E-7</v>
      </c>
      <c r="AN28" s="12">
        <v>3.9700000000000002E-7</v>
      </c>
      <c r="AO28" s="12">
        <v>1.43E-7</v>
      </c>
      <c r="AP28" s="11"/>
      <c r="AQ28" s="11">
        <v>1.402E-7</v>
      </c>
      <c r="AR28" s="11">
        <v>5.1650000000000003E-8</v>
      </c>
      <c r="AT28" s="11">
        <v>7.7059999999999997E-9</v>
      </c>
      <c r="AU28" s="11">
        <v>4.9820000000000004E-9</v>
      </c>
      <c r="AW28" s="11">
        <v>1.037E-7</v>
      </c>
      <c r="AX28" s="11">
        <v>4.1789999999999999E-8</v>
      </c>
      <c r="AZ28" s="11">
        <v>1.2450000000000001E-7</v>
      </c>
      <c r="BA28" s="11">
        <v>7.1569999999999998E-8</v>
      </c>
      <c r="BB28" s="11"/>
      <c r="BC28" s="11">
        <v>2.663E-7</v>
      </c>
      <c r="BD28" s="11">
        <v>1.044E-7</v>
      </c>
      <c r="BF28" s="11">
        <v>3.714E-7</v>
      </c>
      <c r="BG28" s="11">
        <v>1.9329999999999999E-7</v>
      </c>
    </row>
    <row r="29" spans="1:59" x14ac:dyDescent="0.2">
      <c r="A29" s="1">
        <v>22</v>
      </c>
      <c r="B29" s="11">
        <v>1.2569999999999999E-7</v>
      </c>
      <c r="C29" s="11">
        <v>1.301E-8</v>
      </c>
      <c r="D29" s="11">
        <v>1.8060000000000001E-8</v>
      </c>
      <c r="E29" s="11">
        <v>8.9600000000000005E-9</v>
      </c>
      <c r="G29" s="11">
        <v>1.0050000000000001E-7</v>
      </c>
      <c r="H29" s="11">
        <v>8.4219999999999992E-9</v>
      </c>
      <c r="I29" s="11">
        <v>6.7020000000000001E-8</v>
      </c>
      <c r="J29" s="11">
        <v>3.9489999999999998E-8</v>
      </c>
      <c r="M29" s="11">
        <v>1.554E-7</v>
      </c>
      <c r="N29" s="11">
        <v>2.2469999999999999E-8</v>
      </c>
      <c r="O29" s="11">
        <v>3.0890000000000001E-8</v>
      </c>
      <c r="P29" s="11">
        <v>2.072E-8</v>
      </c>
      <c r="Q29" s="11"/>
      <c r="S29" s="11">
        <v>1.119E-7</v>
      </c>
      <c r="T29" s="11">
        <v>2.1179999999999998E-8</v>
      </c>
      <c r="U29" s="11">
        <v>0</v>
      </c>
      <c r="V29">
        <v>0</v>
      </c>
      <c r="X29" s="11"/>
      <c r="Y29" s="11">
        <v>1.6919999999999999E-8</v>
      </c>
      <c r="Z29" s="11">
        <v>3.333E-9</v>
      </c>
      <c r="AA29" s="11">
        <v>2.4429999999999998E-7</v>
      </c>
      <c r="AB29" s="11">
        <v>4.3980000000000001E-8</v>
      </c>
      <c r="AC29" s="11"/>
      <c r="AE29" s="11">
        <v>5.3080000000000003E-8</v>
      </c>
      <c r="AF29" s="11">
        <v>2.161E-8</v>
      </c>
      <c r="AH29" s="12">
        <v>2.0699999999999999E-7</v>
      </c>
      <c r="AI29" s="11">
        <v>4.8739999999999998E-8</v>
      </c>
      <c r="AK29" s="12">
        <v>1.06E-7</v>
      </c>
      <c r="AL29" s="11">
        <v>1.4649999999999999E-7</v>
      </c>
      <c r="AN29" s="12">
        <v>3.9700000000000002E-7</v>
      </c>
      <c r="AO29" s="12">
        <v>1.4700000000000001E-7</v>
      </c>
      <c r="AP29" s="11"/>
      <c r="AQ29" s="11">
        <v>1.4079999999999999E-7</v>
      </c>
      <c r="AR29" s="11">
        <v>5.3260000000000002E-8</v>
      </c>
      <c r="AT29" s="11">
        <v>6.917E-9</v>
      </c>
      <c r="AU29" s="11">
        <v>4.1579999999999999E-9</v>
      </c>
      <c r="AW29" s="11">
        <v>1.097E-7</v>
      </c>
      <c r="AX29" s="11">
        <v>4.3369999999999997E-8</v>
      </c>
      <c r="AZ29" s="11">
        <v>1.356E-7</v>
      </c>
      <c r="BA29" s="11">
        <v>7.6560000000000005E-8</v>
      </c>
      <c r="BB29" s="11"/>
      <c r="BC29" s="11">
        <v>2.663E-7</v>
      </c>
      <c r="BD29" s="11">
        <v>1.01E-7</v>
      </c>
      <c r="BF29" s="11">
        <v>3.714E-7</v>
      </c>
      <c r="BG29" s="11">
        <v>1.835E-7</v>
      </c>
    </row>
    <row r="30" spans="1:59" x14ac:dyDescent="0.2">
      <c r="A30" s="1">
        <v>23</v>
      </c>
      <c r="B30" s="11">
        <v>1.638E-7</v>
      </c>
      <c r="C30" s="11">
        <v>1.5659999999999999E-8</v>
      </c>
      <c r="D30" s="11">
        <v>2.4480000000000001E-8</v>
      </c>
      <c r="E30" s="11">
        <v>1.1539999999999999E-8</v>
      </c>
      <c r="G30" s="11">
        <v>9.8949999999999996E-8</v>
      </c>
      <c r="H30" s="11">
        <v>7.203E-9</v>
      </c>
      <c r="I30" s="11">
        <v>7.3070000000000005E-8</v>
      </c>
      <c r="J30" s="11">
        <v>4.046E-8</v>
      </c>
      <c r="M30" s="11">
        <v>1.7520000000000001E-7</v>
      </c>
      <c r="N30" s="11">
        <v>2.4550000000000001E-8</v>
      </c>
      <c r="O30" s="11">
        <v>4.1500000000000001E-8</v>
      </c>
      <c r="P30" s="11">
        <v>2.8889999999999999E-8</v>
      </c>
      <c r="Q30" s="11"/>
      <c r="S30" s="11">
        <v>1.185E-7</v>
      </c>
      <c r="T30" s="11">
        <v>2.2399999999999999E-8</v>
      </c>
      <c r="U30" s="11">
        <v>0</v>
      </c>
      <c r="V30">
        <v>0</v>
      </c>
      <c r="X30" s="11"/>
      <c r="Y30" s="11">
        <v>1.7990000000000001E-8</v>
      </c>
      <c r="Z30" s="11">
        <v>2.8309999999999998E-9</v>
      </c>
      <c r="AA30" s="11">
        <v>2.7119999999999999E-7</v>
      </c>
      <c r="AB30" s="11">
        <v>5.5729999999999997E-8</v>
      </c>
      <c r="AC30" s="11"/>
      <c r="AE30" s="11">
        <v>5.8099999999999997E-8</v>
      </c>
      <c r="AF30" s="11">
        <v>2.1900000000000001E-8</v>
      </c>
      <c r="AH30" s="12">
        <v>2.7000000000000001E-7</v>
      </c>
      <c r="AI30" s="11">
        <v>5.7700000000000001E-8</v>
      </c>
      <c r="AK30" s="12">
        <v>1.02E-7</v>
      </c>
      <c r="AL30" s="11">
        <v>1.5169999999999999E-7</v>
      </c>
      <c r="AN30" s="12">
        <v>3.89E-7</v>
      </c>
      <c r="AO30" s="12">
        <v>1.5200000000000001E-7</v>
      </c>
      <c r="AP30" s="11"/>
      <c r="AQ30" s="11">
        <v>1.4770000000000001E-7</v>
      </c>
      <c r="AR30" s="11">
        <v>5.4730000000000001E-8</v>
      </c>
      <c r="AT30" s="11">
        <v>6.5590000000000002E-9</v>
      </c>
      <c r="AU30" s="11">
        <v>3.7630000000000003E-9</v>
      </c>
      <c r="AW30" s="11">
        <v>1.108E-7</v>
      </c>
      <c r="AX30" s="11">
        <v>4.4080000000000002E-8</v>
      </c>
      <c r="AZ30" s="11">
        <v>1.385E-7</v>
      </c>
      <c r="BA30" s="11">
        <v>8.043E-8</v>
      </c>
      <c r="BB30" s="11"/>
      <c r="BC30" s="11">
        <v>2.663E-7</v>
      </c>
      <c r="BD30" s="11">
        <v>9.8879999999999996E-8</v>
      </c>
      <c r="BF30" s="11">
        <v>3.714E-7</v>
      </c>
      <c r="BG30" s="11">
        <v>1.7739999999999999E-7</v>
      </c>
    </row>
    <row r="31" spans="1:59" x14ac:dyDescent="0.2">
      <c r="A31" s="1">
        <v>24</v>
      </c>
      <c r="B31" s="11">
        <v>2.0419999999999999E-7</v>
      </c>
      <c r="C31" s="11">
        <v>1.7879999999999999E-8</v>
      </c>
      <c r="D31" s="11">
        <v>3.5880000000000001E-8</v>
      </c>
      <c r="E31" s="11">
        <v>1.315E-8</v>
      </c>
      <c r="G31" s="11">
        <v>9.7839999999999995E-8</v>
      </c>
      <c r="H31" s="11">
        <v>6.7379999999999997E-9</v>
      </c>
      <c r="I31" s="11">
        <v>7.9850000000000004E-8</v>
      </c>
      <c r="J31" s="11">
        <v>4.4400000000000001E-8</v>
      </c>
      <c r="M31" s="11">
        <v>1.875E-7</v>
      </c>
      <c r="N31" s="11">
        <v>2.634E-8</v>
      </c>
      <c r="O31" s="11">
        <v>5.3120000000000002E-8</v>
      </c>
      <c r="P31" s="11">
        <v>3.6809999999999997E-8</v>
      </c>
      <c r="Q31" s="11"/>
      <c r="S31" s="11">
        <v>1.226E-7</v>
      </c>
      <c r="T31" s="11">
        <v>2.147E-8</v>
      </c>
      <c r="U31" s="11">
        <v>0</v>
      </c>
      <c r="V31">
        <v>0</v>
      </c>
      <c r="X31" s="11"/>
      <c r="Y31" s="11">
        <v>2.161E-8</v>
      </c>
      <c r="Z31" s="11">
        <v>2.0430000000000001E-9</v>
      </c>
      <c r="AA31" s="11">
        <v>2.875E-7</v>
      </c>
      <c r="AB31" s="11">
        <v>6.3399999999999999E-8</v>
      </c>
      <c r="AC31" s="11"/>
      <c r="AE31" s="11">
        <v>6.3730000000000002E-8</v>
      </c>
      <c r="AF31" s="11">
        <v>2.4299999999999999E-8</v>
      </c>
      <c r="AH31" s="12">
        <v>4.01E-7</v>
      </c>
      <c r="AI31" s="11">
        <v>7.7519999999999995E-8</v>
      </c>
      <c r="AK31" s="12">
        <v>9.8599999999999996E-8</v>
      </c>
      <c r="AL31" s="11">
        <v>1.5580000000000001E-7</v>
      </c>
      <c r="AN31" s="12">
        <v>3.7099999999999997E-7</v>
      </c>
      <c r="AO31" s="12">
        <v>1.5599999999999999E-7</v>
      </c>
      <c r="AP31" s="11"/>
      <c r="AQ31" s="11">
        <v>1.6010000000000001E-7</v>
      </c>
      <c r="AR31" s="11">
        <v>5.4009999999999999E-8</v>
      </c>
      <c r="AT31" s="11">
        <v>6.2010000000000004E-9</v>
      </c>
      <c r="AU31" s="11">
        <v>3.9430000000000001E-9</v>
      </c>
      <c r="AW31" s="11">
        <v>1.184E-7</v>
      </c>
      <c r="AX31" s="11">
        <v>4.5410000000000001E-8</v>
      </c>
      <c r="AZ31" s="11">
        <v>1.4390000000000001E-7</v>
      </c>
      <c r="BA31" s="11">
        <v>8.0680000000000005E-8</v>
      </c>
      <c r="BB31" s="11"/>
      <c r="BC31" s="11">
        <v>2.663E-7</v>
      </c>
      <c r="BD31" s="11">
        <v>9.6769999999999999E-8</v>
      </c>
      <c r="BF31" s="11">
        <v>3.714E-7</v>
      </c>
      <c r="BG31" s="11">
        <v>1.6929999999999999E-7</v>
      </c>
    </row>
    <row r="32" spans="1:59" x14ac:dyDescent="0.2">
      <c r="A32" s="1">
        <v>25</v>
      </c>
      <c r="B32" s="11">
        <v>2.4550000000000002E-7</v>
      </c>
      <c r="C32" s="11">
        <v>1.9960000000000001E-8</v>
      </c>
      <c r="D32" s="11">
        <v>4.4409999999999999E-8</v>
      </c>
      <c r="E32" s="11">
        <v>1.7100000000000001E-8</v>
      </c>
      <c r="G32" s="11">
        <v>9.4759999999999996E-8</v>
      </c>
      <c r="H32" s="11">
        <v>8.4219999999999992E-9</v>
      </c>
      <c r="I32" s="11">
        <v>8.2749999999999997E-8</v>
      </c>
      <c r="J32" s="11">
        <v>4.2249999999999998E-8</v>
      </c>
      <c r="M32" s="11">
        <v>1.9920000000000001E-7</v>
      </c>
      <c r="N32" s="11">
        <v>2.7990000000000001E-8</v>
      </c>
      <c r="O32" s="11">
        <v>6.5550000000000001E-8</v>
      </c>
      <c r="P32" s="11">
        <v>4.5120000000000003E-8</v>
      </c>
      <c r="Q32" s="11"/>
      <c r="S32" s="11">
        <v>1.2489999999999999E-7</v>
      </c>
      <c r="T32" s="11">
        <v>2.2110000000000001E-8</v>
      </c>
      <c r="U32" s="11">
        <v>0</v>
      </c>
      <c r="V32">
        <v>0</v>
      </c>
      <c r="X32" s="11"/>
      <c r="Y32" s="11">
        <v>2.5160000000000002E-8</v>
      </c>
      <c r="Z32" s="11">
        <v>2.0070000000000002E-9</v>
      </c>
      <c r="AA32" s="11">
        <v>2.8500000000000002E-7</v>
      </c>
      <c r="AB32" s="11">
        <v>6.6590000000000003E-8</v>
      </c>
      <c r="AC32" s="11"/>
      <c r="AE32" s="11">
        <v>6.8919999999999998E-8</v>
      </c>
      <c r="AF32" s="11">
        <v>2.4949999999999998E-8</v>
      </c>
      <c r="AH32" s="12">
        <v>5.37E-7</v>
      </c>
      <c r="AI32" s="11">
        <v>1.002E-7</v>
      </c>
      <c r="AK32" s="12">
        <v>1.02E-7</v>
      </c>
      <c r="AL32" s="11">
        <v>1.5099999999999999E-7</v>
      </c>
      <c r="AN32" s="12">
        <v>3.4499999999999998E-7</v>
      </c>
      <c r="AO32" s="12">
        <v>1.5099999999999999E-7</v>
      </c>
      <c r="AP32" s="11"/>
      <c r="AQ32" s="11">
        <v>1.6920000000000001E-7</v>
      </c>
      <c r="AR32" s="11">
        <v>5.2399999999999999E-8</v>
      </c>
      <c r="AT32" s="11">
        <v>5.3050000000000002E-9</v>
      </c>
      <c r="AU32" s="11">
        <v>2.9750000000000002E-9</v>
      </c>
      <c r="AW32" s="11">
        <v>1.23E-7</v>
      </c>
      <c r="AX32" s="11">
        <v>4.4939999999999997E-8</v>
      </c>
      <c r="AZ32" s="11">
        <v>1.5029999999999999E-7</v>
      </c>
      <c r="BA32" s="11">
        <v>8.7950000000000003E-8</v>
      </c>
      <c r="BB32" s="11"/>
      <c r="BC32" s="11">
        <v>2.663E-7</v>
      </c>
      <c r="BD32" s="11">
        <v>9.6480000000000001E-8</v>
      </c>
      <c r="BF32" s="11">
        <v>3.714E-7</v>
      </c>
      <c r="BG32" s="11">
        <v>1.6299999999999999E-7</v>
      </c>
    </row>
    <row r="33" spans="1:59" x14ac:dyDescent="0.2">
      <c r="A33" s="1">
        <v>26</v>
      </c>
      <c r="B33" s="11">
        <v>2.861E-7</v>
      </c>
      <c r="C33" s="11">
        <v>1.9210000000000001E-8</v>
      </c>
      <c r="D33" s="11">
        <v>5.4690000000000002E-8</v>
      </c>
      <c r="E33" s="11">
        <v>1.824E-8</v>
      </c>
      <c r="G33" s="11">
        <v>9.1819999999999998E-8</v>
      </c>
      <c r="H33" s="11">
        <v>7.8130000000000002E-9</v>
      </c>
      <c r="I33" s="11">
        <v>9.0709999999999996E-8</v>
      </c>
      <c r="J33" s="11">
        <v>4.7309999999999998E-8</v>
      </c>
      <c r="M33" s="11">
        <v>2.131E-7</v>
      </c>
      <c r="N33" s="11">
        <v>2.627E-8</v>
      </c>
      <c r="O33" s="11">
        <v>7.9780000000000004E-8</v>
      </c>
      <c r="P33" s="11">
        <v>5.1930000000000002E-8</v>
      </c>
      <c r="Q33" s="11"/>
      <c r="S33" s="11">
        <v>1.2870000000000001E-7</v>
      </c>
      <c r="T33" s="11">
        <v>2.29E-8</v>
      </c>
      <c r="U33" s="11">
        <v>0</v>
      </c>
      <c r="V33">
        <v>0</v>
      </c>
      <c r="X33" s="11"/>
      <c r="Y33" s="11">
        <v>3.358E-8</v>
      </c>
      <c r="Z33" s="11">
        <v>4.6230000000000003E-9</v>
      </c>
      <c r="AA33" s="11">
        <v>2.7749999999999999E-7</v>
      </c>
      <c r="AB33" s="11">
        <v>5.9279999999999999E-8</v>
      </c>
      <c r="AC33" s="11"/>
      <c r="AE33" s="11">
        <v>7.1540000000000004E-8</v>
      </c>
      <c r="AF33" s="11">
        <v>2.6490000000000001E-8</v>
      </c>
      <c r="AH33" s="12">
        <v>6.7299999999999995E-7</v>
      </c>
      <c r="AI33" s="11">
        <v>1.1929999999999999E-7</v>
      </c>
      <c r="AK33" s="12">
        <v>1.2700000000000001E-7</v>
      </c>
      <c r="AL33" s="11">
        <v>1.54E-7</v>
      </c>
      <c r="AN33" s="12">
        <v>3.1E-7</v>
      </c>
      <c r="AO33" s="12">
        <v>1.54E-7</v>
      </c>
      <c r="AP33" s="11"/>
      <c r="AQ33" s="11">
        <v>1.7880000000000001E-7</v>
      </c>
      <c r="AR33" s="11">
        <v>5.62E-8</v>
      </c>
      <c r="AT33" s="11">
        <v>5.2689999999999999E-9</v>
      </c>
      <c r="AU33" s="11">
        <v>2.7959999999999999E-9</v>
      </c>
      <c r="AW33" s="11">
        <v>1.2879999999999999E-7</v>
      </c>
      <c r="AX33" s="11">
        <v>4.8559999999999999E-8</v>
      </c>
      <c r="AZ33" s="11">
        <v>1.54E-7</v>
      </c>
      <c r="BA33" s="11">
        <v>8.8240000000000001E-8</v>
      </c>
      <c r="BB33" s="11"/>
      <c r="BC33" s="11">
        <v>2.663E-7</v>
      </c>
      <c r="BD33" s="11">
        <v>9.3940000000000006E-8</v>
      </c>
      <c r="BF33" s="11">
        <v>3.714E-7</v>
      </c>
      <c r="BG33" s="11">
        <v>1.543E-7</v>
      </c>
    </row>
    <row r="34" spans="1:59" x14ac:dyDescent="0.2">
      <c r="A34" s="1">
        <v>27</v>
      </c>
      <c r="B34" s="11">
        <v>3.2819999999999999E-7</v>
      </c>
      <c r="C34" s="11">
        <v>2.276E-8</v>
      </c>
      <c r="D34" s="11">
        <v>6.8530000000000006E-8</v>
      </c>
      <c r="E34" s="11">
        <v>2.351E-8</v>
      </c>
      <c r="G34" s="11">
        <v>9.3180000000000005E-8</v>
      </c>
      <c r="H34" s="11">
        <v>7.8839999999999997E-9</v>
      </c>
      <c r="I34" s="11">
        <v>9.6940000000000006E-8</v>
      </c>
      <c r="J34" s="11">
        <v>4.8060000000000002E-8</v>
      </c>
      <c r="M34" s="11">
        <v>2.2539999999999999E-7</v>
      </c>
      <c r="N34" s="11">
        <v>2.494E-8</v>
      </c>
      <c r="O34" s="11">
        <v>9.4759999999999996E-8</v>
      </c>
      <c r="P34" s="11">
        <v>5.9750000000000002E-8</v>
      </c>
      <c r="Q34" s="11"/>
      <c r="S34" s="11">
        <v>1.3339999999999999E-7</v>
      </c>
      <c r="T34" s="11">
        <v>2.2539999999999999E-8</v>
      </c>
      <c r="U34" s="11">
        <v>0</v>
      </c>
      <c r="V34">
        <v>0</v>
      </c>
      <c r="X34" s="11"/>
      <c r="Y34" s="11">
        <v>3.8740000000000001E-8</v>
      </c>
      <c r="Z34" s="11">
        <v>7.0610000000000003E-9</v>
      </c>
      <c r="AA34" s="11">
        <v>2.5800000000000001E-7</v>
      </c>
      <c r="AB34" s="11">
        <v>5.648E-8</v>
      </c>
      <c r="AC34" s="11"/>
      <c r="AE34" s="11">
        <v>7.7200000000000003E-8</v>
      </c>
      <c r="AF34" s="11">
        <v>2.7100000000000001E-8</v>
      </c>
      <c r="AH34" s="12">
        <v>7.85E-7</v>
      </c>
      <c r="AI34" s="11">
        <v>1.208E-7</v>
      </c>
      <c r="AK34" s="12">
        <v>1.6199999999999999E-7</v>
      </c>
      <c r="AL34" s="11">
        <v>1.483E-7</v>
      </c>
      <c r="AN34" s="12">
        <v>2.8599999999999999E-7</v>
      </c>
      <c r="AO34" s="12">
        <v>1.48E-7</v>
      </c>
      <c r="AP34" s="11"/>
      <c r="AQ34" s="11">
        <v>1.8720000000000001E-7</v>
      </c>
      <c r="AR34" s="11">
        <v>5.3150000000000003E-8</v>
      </c>
      <c r="AT34" s="11">
        <v>5.3759999999999996E-9</v>
      </c>
      <c r="AU34" s="11">
        <v>2.7959999999999999E-9</v>
      </c>
      <c r="AW34" s="11">
        <v>1.339E-7</v>
      </c>
      <c r="AX34" s="11">
        <v>4.6919999999999999E-8</v>
      </c>
      <c r="AZ34" s="11">
        <v>1.5580000000000001E-7</v>
      </c>
      <c r="BA34" s="11">
        <v>9.2360000000000001E-8</v>
      </c>
      <c r="BB34" s="11"/>
      <c r="BC34" s="11">
        <v>2.663E-7</v>
      </c>
      <c r="BD34" s="11">
        <v>9.2789999999999999E-8</v>
      </c>
      <c r="BF34" s="11">
        <v>3.714E-7</v>
      </c>
      <c r="BG34" s="11">
        <v>1.4880000000000001E-7</v>
      </c>
    </row>
    <row r="35" spans="1:59" x14ac:dyDescent="0.2">
      <c r="A35" s="1">
        <v>28</v>
      </c>
      <c r="B35" s="11">
        <v>3.7150000000000001E-7</v>
      </c>
      <c r="C35" s="11">
        <v>2.405E-8</v>
      </c>
      <c r="D35" s="11">
        <v>8.8380000000000001E-8</v>
      </c>
      <c r="E35" s="11">
        <v>2.9959999999999998E-8</v>
      </c>
      <c r="G35" s="11">
        <v>9.6480000000000001E-8</v>
      </c>
      <c r="H35" s="11">
        <v>7.9200000000000008E-9</v>
      </c>
      <c r="I35" s="11">
        <v>1.069E-7</v>
      </c>
      <c r="J35" s="11">
        <v>5.3400000000000002E-8</v>
      </c>
      <c r="M35" s="11">
        <v>2.3620000000000001E-7</v>
      </c>
      <c r="N35" s="11">
        <v>2.426E-8</v>
      </c>
      <c r="O35" s="11">
        <v>1.164E-7</v>
      </c>
      <c r="P35" s="11">
        <v>6.8060000000000002E-8</v>
      </c>
      <c r="Q35" s="11"/>
      <c r="S35" s="11">
        <v>1.3979999999999999E-7</v>
      </c>
      <c r="T35" s="11">
        <v>2.1179999999999998E-8</v>
      </c>
      <c r="U35" s="11">
        <v>0</v>
      </c>
      <c r="V35">
        <v>0</v>
      </c>
      <c r="X35" s="11"/>
      <c r="Y35" s="11">
        <v>4.2580000000000001E-8</v>
      </c>
      <c r="Z35" s="11">
        <v>7.3470000000000004E-9</v>
      </c>
      <c r="AA35" s="11">
        <v>2.2030000000000001E-7</v>
      </c>
      <c r="AB35" s="11">
        <v>4.7810000000000003E-8</v>
      </c>
      <c r="AC35" s="11"/>
      <c r="AE35" s="11">
        <v>8.0109999999999994E-8</v>
      </c>
      <c r="AF35" s="11">
        <v>2.8489999999999999E-8</v>
      </c>
      <c r="AH35" s="12">
        <v>8.6600000000000005E-7</v>
      </c>
      <c r="AI35" s="11">
        <v>1.112E-7</v>
      </c>
      <c r="AK35" s="12">
        <v>2.29E-7</v>
      </c>
      <c r="AL35" s="11">
        <v>1.5489999999999999E-7</v>
      </c>
      <c r="AN35" s="12">
        <v>2.7099999999999998E-7</v>
      </c>
      <c r="AO35" s="12">
        <v>1.55E-7</v>
      </c>
      <c r="AP35" s="11"/>
      <c r="AQ35" s="11">
        <v>1.9859999999999999E-7</v>
      </c>
      <c r="AR35" s="11">
        <v>5.5159999999999999E-8</v>
      </c>
      <c r="AT35" s="11">
        <v>6.0209999999999998E-9</v>
      </c>
      <c r="AU35" s="11">
        <v>3.333E-9</v>
      </c>
      <c r="AW35" s="11">
        <v>1.371E-7</v>
      </c>
      <c r="AX35" s="11">
        <v>4.9600000000000001E-8</v>
      </c>
      <c r="AZ35" s="11">
        <v>1.579E-7</v>
      </c>
      <c r="BA35" s="11">
        <v>9.0030000000000006E-8</v>
      </c>
      <c r="BB35" s="11"/>
      <c r="BC35" s="11">
        <v>2.663E-7</v>
      </c>
      <c r="BD35" s="11">
        <v>9.2859999999999999E-8</v>
      </c>
      <c r="BF35" s="11">
        <v>3.714E-7</v>
      </c>
      <c r="BG35" s="11">
        <v>1.4350000000000001E-7</v>
      </c>
    </row>
    <row r="36" spans="1:59" x14ac:dyDescent="0.2">
      <c r="A36" s="1">
        <v>29</v>
      </c>
      <c r="B36" s="11">
        <v>4.0880000000000001E-7</v>
      </c>
      <c r="C36" s="11">
        <v>2.695E-8</v>
      </c>
      <c r="D36" s="11">
        <v>1.092E-7</v>
      </c>
      <c r="E36" s="11">
        <v>3.3689999999999999E-8</v>
      </c>
      <c r="G36" s="11">
        <v>9.8770000000000004E-8</v>
      </c>
      <c r="H36" s="11">
        <v>6.3790000000000004E-9</v>
      </c>
      <c r="I36" s="11">
        <v>1.068E-7</v>
      </c>
      <c r="J36" s="11">
        <v>5.0239999999999999E-8</v>
      </c>
      <c r="M36" s="11">
        <v>2.4139999999999998E-7</v>
      </c>
      <c r="N36" s="11">
        <v>2.3549999999999999E-8</v>
      </c>
      <c r="O36" s="11">
        <v>1.339E-7</v>
      </c>
      <c r="P36" s="11">
        <v>7.1970000000000002E-8</v>
      </c>
      <c r="Q36" s="11"/>
      <c r="S36" s="11">
        <v>1.4250000000000001E-7</v>
      </c>
      <c r="T36" s="11">
        <v>2.1360000000000001E-8</v>
      </c>
      <c r="U36" s="11">
        <v>0</v>
      </c>
      <c r="V36">
        <v>0</v>
      </c>
      <c r="X36" s="11"/>
      <c r="Y36" s="11">
        <v>4.6919999999999999E-8</v>
      </c>
      <c r="Z36" s="11">
        <v>6.917E-9</v>
      </c>
      <c r="AA36" s="11">
        <v>1.8650000000000001E-7</v>
      </c>
      <c r="AB36" s="11">
        <v>3.9069999999999998E-8</v>
      </c>
      <c r="AC36" s="11"/>
      <c r="AE36" s="11">
        <v>8.5479999999999995E-8</v>
      </c>
      <c r="AF36" s="11">
        <v>3.1830000000000001E-8</v>
      </c>
      <c r="AH36" s="12">
        <v>9.02E-7</v>
      </c>
      <c r="AI36" s="11">
        <v>1.0349999999999999E-7</v>
      </c>
      <c r="AK36" s="12">
        <v>3.3000000000000002E-7</v>
      </c>
      <c r="AL36" s="11">
        <v>1.5489999999999999E-7</v>
      </c>
      <c r="AN36" s="12">
        <v>2.79E-7</v>
      </c>
      <c r="AO36" s="12">
        <v>1.55E-7</v>
      </c>
      <c r="AP36" s="11"/>
      <c r="AQ36" s="11">
        <v>2.0739999999999999E-7</v>
      </c>
      <c r="AR36" s="11">
        <v>5.627E-8</v>
      </c>
      <c r="AT36" s="11">
        <v>8.2439999999999992E-9</v>
      </c>
      <c r="AU36" s="11">
        <v>4.2290000000000002E-9</v>
      </c>
      <c r="AW36" s="11">
        <v>1.4359999999999999E-7</v>
      </c>
      <c r="AX36" s="11">
        <v>5.0460000000000003E-8</v>
      </c>
      <c r="AZ36" s="11">
        <v>1.5870000000000001E-7</v>
      </c>
      <c r="BA36" s="11">
        <v>9.0639999999999996E-8</v>
      </c>
      <c r="BB36" s="11"/>
      <c r="BC36" s="11">
        <v>2.663E-7</v>
      </c>
      <c r="BD36" s="11">
        <v>9.3219999999999997E-8</v>
      </c>
      <c r="BF36" s="11">
        <v>3.714E-7</v>
      </c>
      <c r="BG36" s="11">
        <v>1.3589999999999999E-7</v>
      </c>
    </row>
    <row r="37" spans="1:59" x14ac:dyDescent="0.2">
      <c r="A37" s="1">
        <v>30</v>
      </c>
      <c r="B37" s="11">
        <v>4.4659999999999999E-7</v>
      </c>
      <c r="C37" s="11">
        <v>2.6309999999999999E-8</v>
      </c>
      <c r="D37" s="11">
        <v>1.3549999999999999E-7</v>
      </c>
      <c r="E37" s="11">
        <v>4.283E-8</v>
      </c>
      <c r="G37" s="11">
        <v>1.032E-7</v>
      </c>
      <c r="H37" s="11">
        <v>5.0529999999999998E-9</v>
      </c>
      <c r="I37" s="11">
        <v>1.082E-7</v>
      </c>
      <c r="J37" s="11">
        <v>5.3080000000000003E-8</v>
      </c>
      <c r="M37" s="11">
        <v>2.481E-7</v>
      </c>
      <c r="N37" s="11">
        <v>2.3940000000000001E-8</v>
      </c>
      <c r="O37" s="11">
        <v>1.5340000000000001E-7</v>
      </c>
      <c r="P37" s="11">
        <v>7.4550000000000003E-8</v>
      </c>
      <c r="Q37" s="11"/>
      <c r="S37" s="11">
        <v>1.4999999999999999E-7</v>
      </c>
      <c r="T37" s="11">
        <v>1.953E-8</v>
      </c>
      <c r="U37" s="11">
        <v>0</v>
      </c>
      <c r="V37">
        <v>0</v>
      </c>
      <c r="X37" s="11"/>
      <c r="Y37" s="11">
        <v>5.2180000000000001E-8</v>
      </c>
      <c r="Z37" s="11">
        <v>7.6700000000000002E-9</v>
      </c>
      <c r="AA37" s="11">
        <v>1.624E-7</v>
      </c>
      <c r="AB37" s="11">
        <v>3.4620000000000002E-8</v>
      </c>
      <c r="AC37" s="11"/>
      <c r="AE37" s="11">
        <v>8.9529999999999995E-8</v>
      </c>
      <c r="AF37" s="11">
        <v>3.7669999999999999E-8</v>
      </c>
      <c r="AH37" s="12">
        <v>9.3399999999999997E-7</v>
      </c>
      <c r="AI37" s="11">
        <v>9.1710000000000005E-8</v>
      </c>
      <c r="AK37" s="12">
        <v>4.32E-7</v>
      </c>
      <c r="AL37" s="11">
        <v>1.518E-7</v>
      </c>
      <c r="AN37" s="12">
        <v>2.9499999999999998E-7</v>
      </c>
      <c r="AO37" s="12">
        <v>1.5200000000000001E-7</v>
      </c>
      <c r="AP37" s="11"/>
      <c r="AQ37" s="11">
        <v>2.2399999999999999E-7</v>
      </c>
      <c r="AR37" s="11">
        <v>6.1220000000000002E-8</v>
      </c>
      <c r="AT37" s="11">
        <v>1.2040000000000001E-8</v>
      </c>
      <c r="AU37" s="11">
        <v>7.4910000000000007E-9</v>
      </c>
      <c r="AW37" s="11">
        <v>1.4740000000000001E-7</v>
      </c>
      <c r="AX37" s="11">
        <v>5.2789999999999998E-8</v>
      </c>
      <c r="AZ37" s="11">
        <v>1.585E-7</v>
      </c>
      <c r="BA37" s="11">
        <v>9.2719999999999999E-8</v>
      </c>
      <c r="BB37" s="11"/>
      <c r="BC37" s="11">
        <v>2.663E-7</v>
      </c>
      <c r="BD37" s="11">
        <v>9.4370000000000004E-8</v>
      </c>
      <c r="BF37" s="11">
        <v>3.714E-7</v>
      </c>
      <c r="BG37" s="11">
        <v>1.2499999999999999E-7</v>
      </c>
    </row>
    <row r="38" spans="1:59" x14ac:dyDescent="0.2">
      <c r="A38" s="1">
        <v>31</v>
      </c>
      <c r="B38" s="11">
        <v>4.8120000000000005E-7</v>
      </c>
      <c r="C38" s="11">
        <v>2.613E-8</v>
      </c>
      <c r="D38" s="11">
        <v>1.652E-7</v>
      </c>
      <c r="E38" s="11">
        <v>4.7740000000000003E-8</v>
      </c>
      <c r="G38" s="11">
        <v>1.115E-7</v>
      </c>
      <c r="H38" s="11">
        <v>4.3009999999999999E-9</v>
      </c>
      <c r="I38" s="11">
        <v>1.0260000000000001E-7</v>
      </c>
      <c r="J38" s="11">
        <v>4.9530000000000001E-8</v>
      </c>
      <c r="M38" s="11">
        <v>2.4979999999999997E-7</v>
      </c>
      <c r="N38" s="11">
        <v>2.3120000000000001E-8</v>
      </c>
      <c r="O38" s="11">
        <v>1.688E-7</v>
      </c>
      <c r="P38" s="11">
        <v>7.7740000000000007E-8</v>
      </c>
      <c r="Q38" s="11"/>
      <c r="S38" s="11">
        <v>1.4670000000000001E-7</v>
      </c>
      <c r="T38" s="11">
        <v>1.702E-8</v>
      </c>
      <c r="U38" s="11">
        <v>0</v>
      </c>
      <c r="V38">
        <v>0</v>
      </c>
      <c r="X38" s="11"/>
      <c r="Y38" s="11">
        <v>6.7700000000000004E-8</v>
      </c>
      <c r="Z38" s="11">
        <v>1.283E-8</v>
      </c>
      <c r="AA38" s="11">
        <v>1.4990000000000001E-7</v>
      </c>
      <c r="AB38" s="11">
        <v>3.4300000000000003E-8</v>
      </c>
      <c r="AC38" s="11"/>
      <c r="AE38" s="11">
        <v>9.4049999999999998E-8</v>
      </c>
      <c r="AF38" s="11">
        <v>4.1789999999999999E-8</v>
      </c>
      <c r="AH38" s="12">
        <v>9.4600000000000003E-7</v>
      </c>
      <c r="AI38" s="11">
        <v>8.5150000000000005E-8</v>
      </c>
      <c r="AK38" s="12">
        <v>5.0399999999999996E-7</v>
      </c>
      <c r="AL38" s="11">
        <v>1.42E-7</v>
      </c>
      <c r="AN38" s="12">
        <v>3.15E-7</v>
      </c>
      <c r="AO38" s="12">
        <v>1.42E-7</v>
      </c>
      <c r="AP38" s="11"/>
      <c r="AQ38" s="11">
        <v>2.403E-7</v>
      </c>
      <c r="AR38" s="11">
        <v>5.8810000000000002E-8</v>
      </c>
      <c r="AT38" s="11">
        <v>1.5630000000000002E-8</v>
      </c>
      <c r="AU38" s="11">
        <v>9.8920000000000002E-9</v>
      </c>
      <c r="AW38" s="11">
        <v>1.505E-7</v>
      </c>
      <c r="AX38" s="11">
        <v>5.1790000000000003E-8</v>
      </c>
      <c r="AZ38" s="11">
        <v>1.518E-7</v>
      </c>
      <c r="BA38" s="11">
        <v>9.1290000000000005E-8</v>
      </c>
      <c r="BB38" s="11"/>
      <c r="BC38" s="11">
        <v>2.663E-7</v>
      </c>
      <c r="BD38" s="11">
        <v>9.4399999999999998E-8</v>
      </c>
      <c r="BF38" s="11">
        <v>3.714E-7</v>
      </c>
      <c r="BG38" s="11">
        <v>1.185E-7</v>
      </c>
    </row>
    <row r="39" spans="1:59" x14ac:dyDescent="0.2">
      <c r="A39" s="1">
        <v>32</v>
      </c>
      <c r="B39" s="11">
        <v>5.0679999999999996E-7</v>
      </c>
      <c r="C39" s="11">
        <v>2.0430000000000002E-8</v>
      </c>
      <c r="D39" s="11">
        <v>2.0669999999999999E-7</v>
      </c>
      <c r="E39" s="11">
        <v>6.0819999999999998E-8</v>
      </c>
      <c r="G39" s="11">
        <v>1.2590000000000001E-7</v>
      </c>
      <c r="H39" s="11">
        <v>4.1929999999999999E-9</v>
      </c>
      <c r="I39" s="11">
        <v>9.6620000000000001E-8</v>
      </c>
      <c r="J39" s="11">
        <v>4.5769999999999999E-8</v>
      </c>
      <c r="M39" s="11">
        <v>2.4600000000000001E-7</v>
      </c>
      <c r="N39" s="11">
        <v>2.269E-8</v>
      </c>
      <c r="O39" s="11">
        <v>1.7950000000000001E-7</v>
      </c>
      <c r="P39" s="11">
        <v>7.4939999999999995E-8</v>
      </c>
      <c r="Q39" s="11"/>
      <c r="S39" s="11">
        <v>1.512E-7</v>
      </c>
      <c r="T39" s="11">
        <v>1.473E-8</v>
      </c>
      <c r="U39" s="11">
        <v>0</v>
      </c>
      <c r="V39">
        <v>0</v>
      </c>
      <c r="X39" s="11"/>
      <c r="Y39" s="11">
        <v>7.8740000000000002E-8</v>
      </c>
      <c r="Z39" s="11">
        <v>1.441E-8</v>
      </c>
      <c r="AA39" s="11">
        <v>1.4110000000000001E-7</v>
      </c>
      <c r="AB39" s="11">
        <v>3.4259999999999997E-8</v>
      </c>
      <c r="AC39" s="11"/>
      <c r="AE39" s="11">
        <v>9.928E-8</v>
      </c>
      <c r="AF39" s="11">
        <v>4.4260000000000001E-8</v>
      </c>
      <c r="AH39" s="12">
        <v>9.33E-7</v>
      </c>
      <c r="AI39" s="11">
        <v>7.4900000000000002E-8</v>
      </c>
      <c r="AK39" s="12">
        <v>5.4799999999999998E-7</v>
      </c>
      <c r="AL39" s="11">
        <v>1.4009999999999999E-7</v>
      </c>
      <c r="AN39" s="12">
        <v>3.3299999999999998E-7</v>
      </c>
      <c r="AO39" s="12">
        <v>1.4000000000000001E-7</v>
      </c>
      <c r="AP39" s="11"/>
      <c r="AQ39" s="11">
        <v>2.636E-7</v>
      </c>
      <c r="AR39" s="11">
        <v>6.2400000000000003E-8</v>
      </c>
      <c r="AT39" s="11">
        <v>1.6700000000000001E-8</v>
      </c>
      <c r="AU39" s="11">
        <v>1.1290000000000001E-8</v>
      </c>
      <c r="AW39" s="11">
        <v>1.512E-7</v>
      </c>
      <c r="AX39" s="11">
        <v>5.229E-8</v>
      </c>
      <c r="AZ39" s="11">
        <v>1.4840000000000001E-7</v>
      </c>
      <c r="BA39" s="11">
        <v>8.713E-8</v>
      </c>
      <c r="BB39" s="11"/>
      <c r="BC39" s="11">
        <v>2.663E-7</v>
      </c>
      <c r="BD39" s="11">
        <v>9.5760000000000005E-8</v>
      </c>
      <c r="BF39" s="11">
        <v>3.714E-7</v>
      </c>
      <c r="BG39" s="11">
        <v>1.091E-7</v>
      </c>
    </row>
    <row r="40" spans="1:59" x14ac:dyDescent="0.2">
      <c r="A40" s="1">
        <v>33</v>
      </c>
      <c r="B40" s="11">
        <v>5.1229999999999995E-7</v>
      </c>
      <c r="C40" s="11">
        <v>1.6269999999999999E-8</v>
      </c>
      <c r="D40" s="11">
        <v>2.5380000000000001E-7</v>
      </c>
      <c r="E40" s="11">
        <v>7.1E-8</v>
      </c>
      <c r="G40" s="11">
        <v>1.4390000000000001E-7</v>
      </c>
      <c r="H40" s="11">
        <v>4.4800000000000002E-9</v>
      </c>
      <c r="I40" s="11">
        <v>8.8839999999999993E-8</v>
      </c>
      <c r="J40" s="11">
        <v>4.2249999999999998E-8</v>
      </c>
      <c r="M40" s="11">
        <v>2.4680000000000001E-7</v>
      </c>
      <c r="N40" s="11">
        <v>2.236E-8</v>
      </c>
      <c r="O40" s="11">
        <v>1.842E-7</v>
      </c>
      <c r="P40" s="11">
        <v>6.9240000000000003E-8</v>
      </c>
      <c r="Q40" s="11"/>
      <c r="S40" s="11">
        <v>1.5349999999999999E-7</v>
      </c>
      <c r="T40" s="11">
        <v>1.3869999999999999E-8</v>
      </c>
      <c r="U40" s="11">
        <v>0</v>
      </c>
      <c r="V40">
        <v>0</v>
      </c>
      <c r="X40" s="11"/>
      <c r="Y40" s="11">
        <v>9.9919999999999997E-8</v>
      </c>
      <c r="Z40" s="11">
        <v>2.007E-8</v>
      </c>
      <c r="AA40" s="11">
        <v>1.3239999999999999E-7</v>
      </c>
      <c r="AB40" s="11">
        <v>3.484E-8</v>
      </c>
      <c r="AC40" s="11"/>
      <c r="AE40" s="11">
        <v>1.066E-7</v>
      </c>
      <c r="AF40" s="11">
        <v>4.7600000000000003E-8</v>
      </c>
      <c r="AH40" s="12">
        <v>9.1299999999999998E-7</v>
      </c>
      <c r="AI40" s="11">
        <v>6.6370000000000005E-8</v>
      </c>
      <c r="AK40" s="12">
        <v>5.8699999999999995E-7</v>
      </c>
      <c r="AL40" s="11">
        <v>1.3010000000000001E-7</v>
      </c>
      <c r="AN40" s="12">
        <v>3.3999999999999997E-7</v>
      </c>
      <c r="AO40" s="12">
        <v>1.3E-7</v>
      </c>
      <c r="AP40" s="11"/>
      <c r="AQ40" s="11">
        <v>2.973E-7</v>
      </c>
      <c r="AR40" s="11">
        <v>6.3619999999999997E-8</v>
      </c>
      <c r="AT40" s="11">
        <v>1.817E-8</v>
      </c>
      <c r="AU40" s="11">
        <v>1.2720000000000001E-8</v>
      </c>
      <c r="AW40" s="11">
        <v>1.5440000000000001E-7</v>
      </c>
      <c r="AX40" s="11">
        <v>4.9100000000000003E-8</v>
      </c>
      <c r="AZ40" s="11">
        <v>1.4910000000000001E-7</v>
      </c>
      <c r="BA40" s="11">
        <v>9.1819999999999998E-8</v>
      </c>
      <c r="BB40" s="11"/>
      <c r="BC40" s="11">
        <v>2.663E-7</v>
      </c>
      <c r="BD40" s="11">
        <v>9.7199999999999997E-8</v>
      </c>
      <c r="BF40" s="11">
        <v>3.714E-7</v>
      </c>
      <c r="BG40" s="11">
        <v>1.053E-7</v>
      </c>
    </row>
    <row r="41" spans="1:59" x14ac:dyDescent="0.2">
      <c r="A41" s="1">
        <v>34</v>
      </c>
      <c r="B41" s="11">
        <v>5.0610000000000001E-7</v>
      </c>
      <c r="C41" s="11">
        <v>1.233E-8</v>
      </c>
      <c r="D41" s="11">
        <v>2.9630000000000003E-7</v>
      </c>
      <c r="E41" s="11">
        <v>8.0070000000000002E-8</v>
      </c>
      <c r="G41" s="11">
        <v>1.638E-7</v>
      </c>
      <c r="H41" s="11">
        <v>5.3400000000000002E-9</v>
      </c>
      <c r="I41" s="11">
        <v>7.9560000000000006E-8</v>
      </c>
      <c r="J41" s="11">
        <v>3.9209999999999998E-8</v>
      </c>
      <c r="M41" s="11">
        <v>2.4219999999999999E-7</v>
      </c>
      <c r="N41" s="11">
        <v>1.9750000000000001E-8</v>
      </c>
      <c r="O41" s="11">
        <v>1.8549999999999999E-7</v>
      </c>
      <c r="P41" s="11">
        <v>6.2579999999999995E-8</v>
      </c>
      <c r="Q41" s="11"/>
      <c r="S41" s="11">
        <v>1.5489999999999999E-7</v>
      </c>
      <c r="T41" s="11">
        <v>1.315E-8</v>
      </c>
      <c r="U41" s="11">
        <v>0</v>
      </c>
      <c r="V41">
        <v>0</v>
      </c>
      <c r="X41" s="11"/>
      <c r="Y41" s="11">
        <v>1.18E-7</v>
      </c>
      <c r="Z41" s="11">
        <v>2.365E-8</v>
      </c>
      <c r="AA41" s="11">
        <v>1.229E-7</v>
      </c>
      <c r="AB41" s="11">
        <v>3.627E-8</v>
      </c>
      <c r="AC41" s="11"/>
      <c r="AE41" s="11">
        <v>1.155E-7</v>
      </c>
      <c r="AF41" s="11">
        <v>4.7810000000000003E-8</v>
      </c>
      <c r="AH41" s="12">
        <v>8.7899999999999997E-7</v>
      </c>
      <c r="AI41" s="11">
        <v>5.7560000000000001E-8</v>
      </c>
      <c r="AK41" s="12">
        <v>6.5000000000000002E-7</v>
      </c>
      <c r="AL41" s="11">
        <v>1.1829999999999999E-7</v>
      </c>
      <c r="AN41" s="12">
        <v>3.2899999999999999E-7</v>
      </c>
      <c r="AO41" s="12">
        <v>1.18E-7</v>
      </c>
      <c r="AP41" s="11"/>
      <c r="AQ41" s="11">
        <v>3.256E-7</v>
      </c>
      <c r="AR41" s="11">
        <v>6.8379999999999994E-8</v>
      </c>
      <c r="AT41" s="11">
        <v>1.7100000000000001E-8</v>
      </c>
      <c r="AU41" s="11">
        <v>1.226E-8</v>
      </c>
      <c r="AW41" s="11">
        <v>1.5690000000000001E-7</v>
      </c>
      <c r="AX41" s="11">
        <v>4.8669999999999998E-8</v>
      </c>
      <c r="AZ41" s="11">
        <v>1.483E-7</v>
      </c>
      <c r="BA41" s="11">
        <v>8.8419999999999994E-8</v>
      </c>
      <c r="BB41" s="11"/>
      <c r="BC41" s="11">
        <v>2.663E-7</v>
      </c>
      <c r="BD41" s="11">
        <v>9.7020000000000005E-8</v>
      </c>
      <c r="BF41" s="11">
        <v>3.714E-7</v>
      </c>
      <c r="BG41" s="11">
        <v>1.0050000000000001E-7</v>
      </c>
    </row>
    <row r="42" spans="1:59" x14ac:dyDescent="0.2">
      <c r="A42" s="1">
        <v>35</v>
      </c>
      <c r="B42" s="11">
        <v>4.9490000000000002E-7</v>
      </c>
      <c r="C42" s="11">
        <v>1.0789999999999999E-8</v>
      </c>
      <c r="D42" s="11">
        <v>3.3620000000000001E-7</v>
      </c>
      <c r="E42" s="11">
        <v>8.4909999999999997E-8</v>
      </c>
      <c r="G42" s="11">
        <v>1.8489999999999999E-7</v>
      </c>
      <c r="H42" s="11">
        <v>6.7729999999999997E-9</v>
      </c>
      <c r="I42" s="11">
        <v>6.1710000000000001E-8</v>
      </c>
      <c r="J42" s="11">
        <v>3.2509999999999998E-8</v>
      </c>
      <c r="M42" s="11">
        <v>2.3920000000000002E-7</v>
      </c>
      <c r="N42" s="11">
        <v>1.5880000000000001E-8</v>
      </c>
      <c r="O42" s="11">
        <v>1.8309999999999999E-7</v>
      </c>
      <c r="P42" s="11">
        <v>5.91E-8</v>
      </c>
      <c r="Q42" s="11"/>
      <c r="S42" s="11">
        <v>1.568E-7</v>
      </c>
      <c r="T42" s="11">
        <v>1.287E-8</v>
      </c>
      <c r="U42" s="11">
        <v>0</v>
      </c>
      <c r="V42">
        <v>0</v>
      </c>
      <c r="X42" s="11"/>
      <c r="Y42" s="11">
        <v>1.3470000000000001E-7</v>
      </c>
      <c r="Z42" s="11">
        <v>2.6449999999999999E-8</v>
      </c>
      <c r="AA42" s="11">
        <v>1.1249999999999999E-7</v>
      </c>
      <c r="AB42" s="11">
        <v>3.4410000000000002E-8</v>
      </c>
      <c r="AC42" s="11"/>
      <c r="AE42" s="11">
        <v>1.2170000000000001E-7</v>
      </c>
      <c r="AF42" s="11">
        <v>5.2579999999999998E-8</v>
      </c>
      <c r="AH42" s="12">
        <v>8.4799999999999997E-7</v>
      </c>
      <c r="AI42" s="11">
        <v>5.0320000000000003E-8</v>
      </c>
      <c r="AK42" s="12">
        <v>7.3E-7</v>
      </c>
      <c r="AL42" s="11">
        <v>1.0579999999999999E-7</v>
      </c>
      <c r="AN42" s="12">
        <v>3.0499999999999999E-7</v>
      </c>
      <c r="AO42" s="12">
        <v>1.06E-7</v>
      </c>
      <c r="AP42" s="11"/>
      <c r="AQ42" s="11">
        <v>3.4929999999999998E-7</v>
      </c>
      <c r="AR42" s="11">
        <v>6.7090000000000001E-8</v>
      </c>
      <c r="AT42" s="11">
        <v>1.8419999999999999E-8</v>
      </c>
      <c r="AU42" s="11">
        <v>1.2509999999999999E-8</v>
      </c>
      <c r="AW42" s="11">
        <v>1.586E-7</v>
      </c>
      <c r="AX42" s="11">
        <v>4.688E-8</v>
      </c>
      <c r="AZ42" s="11">
        <v>1.4850000000000001E-7</v>
      </c>
      <c r="BA42" s="11">
        <v>8.8310000000000001E-8</v>
      </c>
      <c r="BB42" s="11"/>
      <c r="BC42" s="11">
        <v>2.663E-7</v>
      </c>
      <c r="BD42" s="11">
        <v>9.6190000000000003E-8</v>
      </c>
      <c r="BF42" s="11">
        <v>3.714E-7</v>
      </c>
      <c r="BG42" s="11">
        <v>9.7979999999999995E-8</v>
      </c>
    </row>
    <row r="43" spans="1:59" x14ac:dyDescent="0.2">
      <c r="A43" s="1">
        <v>36</v>
      </c>
      <c r="B43" s="11">
        <v>4.658E-7</v>
      </c>
      <c r="C43" s="11">
        <v>9.6410000000000001E-9</v>
      </c>
      <c r="D43" s="11">
        <v>3.8010000000000002E-7</v>
      </c>
      <c r="E43" s="11">
        <v>8.6809999999999994E-8</v>
      </c>
      <c r="G43" s="11">
        <v>2.089E-7</v>
      </c>
      <c r="H43" s="11">
        <v>6.3430000000000001E-9</v>
      </c>
      <c r="I43" s="11">
        <v>4.3439999999999997E-8</v>
      </c>
      <c r="J43" s="11">
        <v>2.398E-8</v>
      </c>
      <c r="M43" s="11">
        <v>2.3970000000000001E-7</v>
      </c>
      <c r="N43" s="11">
        <v>1.4909999999999999E-8</v>
      </c>
      <c r="O43" s="11">
        <v>1.793E-7</v>
      </c>
      <c r="P43" s="11">
        <v>5.4580000000000003E-8</v>
      </c>
      <c r="Q43" s="11"/>
      <c r="S43" s="11">
        <v>1.589E-7</v>
      </c>
      <c r="T43" s="11">
        <v>1.3550000000000001E-8</v>
      </c>
      <c r="U43" s="11">
        <v>0</v>
      </c>
      <c r="V43">
        <v>0</v>
      </c>
      <c r="X43" s="11"/>
      <c r="Y43" s="11">
        <v>1.4740000000000001E-7</v>
      </c>
      <c r="Z43" s="11">
        <v>2.6449999999999999E-8</v>
      </c>
      <c r="AA43" s="11">
        <v>1.03E-7</v>
      </c>
      <c r="AB43" s="11">
        <v>3.2469999999999999E-8</v>
      </c>
      <c r="AC43" s="11"/>
      <c r="AE43" s="11">
        <v>1.2879999999999999E-7</v>
      </c>
      <c r="AF43" s="11">
        <v>5.3370000000000001E-8</v>
      </c>
      <c r="AH43" s="12">
        <v>8.1299999999999999E-7</v>
      </c>
      <c r="AI43" s="11">
        <v>4.3649999999999997E-8</v>
      </c>
      <c r="AK43" s="12">
        <v>7.8700000000000005E-7</v>
      </c>
      <c r="AL43" s="11">
        <v>9.0530000000000004E-8</v>
      </c>
      <c r="AN43" s="12">
        <v>2.79E-7</v>
      </c>
      <c r="AO43" s="12">
        <v>9.0499999999999996E-8</v>
      </c>
      <c r="AP43" s="11"/>
      <c r="AQ43" s="11">
        <v>3.8640000000000002E-7</v>
      </c>
      <c r="AR43" s="11">
        <v>6.5880000000000005E-8</v>
      </c>
      <c r="AT43" s="11">
        <v>1.81E-8</v>
      </c>
      <c r="AU43" s="11">
        <v>1.1830000000000001E-8</v>
      </c>
      <c r="AW43" s="11">
        <v>1.5909999999999999E-7</v>
      </c>
      <c r="AX43" s="11">
        <v>4.4759999999999998E-8</v>
      </c>
      <c r="AZ43" s="11">
        <v>1.4910000000000001E-7</v>
      </c>
      <c r="BA43" s="11">
        <v>8.8559999999999994E-8</v>
      </c>
      <c r="BB43" s="11"/>
      <c r="BC43" s="11">
        <v>2.663E-7</v>
      </c>
      <c r="BD43" s="11">
        <v>9.4150000000000006E-8</v>
      </c>
      <c r="BF43" s="11">
        <v>3.714E-7</v>
      </c>
      <c r="BG43" s="11">
        <v>9.3219999999999997E-8</v>
      </c>
    </row>
    <row r="44" spans="1:59" x14ac:dyDescent="0.2">
      <c r="A44" s="1">
        <v>37</v>
      </c>
      <c r="B44" s="11">
        <v>4.2949999999999997E-7</v>
      </c>
      <c r="C44" s="11">
        <v>9.9640000000000007E-9</v>
      </c>
      <c r="D44" s="11">
        <v>4.1100000000000001E-7</v>
      </c>
      <c r="E44" s="11">
        <v>8.4079999999999996E-8</v>
      </c>
      <c r="G44" s="11">
        <v>2.286E-7</v>
      </c>
      <c r="H44" s="11">
        <v>6.3790000000000004E-9</v>
      </c>
      <c r="I44" s="11">
        <v>2.906E-8</v>
      </c>
      <c r="J44" s="11">
        <v>1.5729999999999999E-8</v>
      </c>
      <c r="M44" s="11">
        <v>2.3340000000000001E-7</v>
      </c>
      <c r="N44" s="11">
        <v>1.3869999999999999E-8</v>
      </c>
      <c r="O44" s="11">
        <v>1.7240000000000001E-7</v>
      </c>
      <c r="P44" s="11">
        <v>5.1039999999999999E-8</v>
      </c>
      <c r="Q44" s="11"/>
      <c r="S44" s="11">
        <v>1.6500000000000001E-7</v>
      </c>
      <c r="T44" s="11">
        <v>1.5090000000000001E-8</v>
      </c>
      <c r="U44" s="11">
        <v>0</v>
      </c>
      <c r="V44">
        <v>0</v>
      </c>
      <c r="X44" s="11"/>
      <c r="Y44" s="11">
        <v>1.533E-7</v>
      </c>
      <c r="Z44" s="11">
        <v>2.4439999999999999E-8</v>
      </c>
      <c r="AA44" s="11">
        <v>9.4899999999999996E-8</v>
      </c>
      <c r="AB44" s="11">
        <v>3.1580000000000002E-8</v>
      </c>
      <c r="AC44" s="11"/>
      <c r="AE44" s="11">
        <v>1.342E-7</v>
      </c>
      <c r="AF44" s="11">
        <v>5.6739999999999997E-8</v>
      </c>
      <c r="AH44" s="12">
        <v>7.7100000000000001E-7</v>
      </c>
      <c r="AI44" s="11">
        <v>4.0100000000000002E-8</v>
      </c>
      <c r="AK44" s="12">
        <v>7.8999999999999995E-7</v>
      </c>
      <c r="AL44" s="11">
        <v>8.7559999999999998E-8</v>
      </c>
      <c r="AN44" s="12">
        <v>2.4699999999999998E-7</v>
      </c>
      <c r="AO44" s="12">
        <v>8.7600000000000004E-8</v>
      </c>
      <c r="AP44" s="11"/>
      <c r="AQ44" s="11">
        <v>4.164E-7</v>
      </c>
      <c r="AR44" s="11">
        <v>6.5799999999999994E-8</v>
      </c>
      <c r="AT44" s="11">
        <v>1.8749999999999999E-8</v>
      </c>
      <c r="AU44" s="11">
        <v>1.194E-8</v>
      </c>
      <c r="AW44" s="11">
        <v>1.617E-7</v>
      </c>
      <c r="AX44" s="11">
        <v>4.304E-8</v>
      </c>
      <c r="AZ44" s="11">
        <v>1.5060000000000001E-7</v>
      </c>
      <c r="BA44" s="11">
        <v>8.4870000000000005E-8</v>
      </c>
      <c r="BB44" s="11"/>
      <c r="BC44" s="11">
        <v>2.663E-7</v>
      </c>
      <c r="BD44" s="11">
        <v>9.5049999999999994E-8</v>
      </c>
      <c r="BF44" s="11">
        <v>3.714E-7</v>
      </c>
      <c r="BG44" s="11">
        <v>9.2890000000000007E-8</v>
      </c>
    </row>
    <row r="45" spans="1:59" x14ac:dyDescent="0.2">
      <c r="A45" s="1">
        <v>38</v>
      </c>
      <c r="B45" s="11">
        <v>3.904E-7</v>
      </c>
      <c r="C45" s="11">
        <v>8.5660000000000004E-9</v>
      </c>
      <c r="D45" s="11">
        <v>4.2889999999999998E-7</v>
      </c>
      <c r="E45" s="11">
        <v>8.1470000000000001E-8</v>
      </c>
      <c r="G45" s="11">
        <v>2.357E-7</v>
      </c>
      <c r="H45" s="11">
        <v>7.0239999999999997E-9</v>
      </c>
      <c r="I45" s="11">
        <v>1.817E-8</v>
      </c>
      <c r="J45" s="11">
        <v>8.0280000000000008E-9</v>
      </c>
      <c r="M45" s="11">
        <v>2.326E-7</v>
      </c>
      <c r="N45" s="11">
        <v>1.29E-8</v>
      </c>
      <c r="O45" s="11">
        <v>1.652E-7</v>
      </c>
      <c r="P45" s="11">
        <v>5.1179999999999999E-8</v>
      </c>
      <c r="Q45" s="11"/>
      <c r="S45" s="11">
        <v>1.6990000000000001E-7</v>
      </c>
      <c r="T45" s="11">
        <v>1.398E-8</v>
      </c>
      <c r="U45" s="11">
        <v>0</v>
      </c>
      <c r="V45">
        <v>0</v>
      </c>
      <c r="X45" s="11"/>
      <c r="Y45" s="11">
        <v>1.543E-7</v>
      </c>
      <c r="Z45" s="11">
        <v>2.4690000000000001E-8</v>
      </c>
      <c r="AA45" s="11">
        <v>8.9750000000000006E-8</v>
      </c>
      <c r="AB45" s="11">
        <v>2.864E-8</v>
      </c>
      <c r="AC45" s="11"/>
      <c r="AE45" s="11">
        <v>1.3589999999999999E-7</v>
      </c>
      <c r="AF45" s="11">
        <v>5.4370000000000003E-8</v>
      </c>
      <c r="AH45" s="12">
        <v>7.3300000000000001E-7</v>
      </c>
      <c r="AI45" s="11">
        <v>3.2110000000000001E-8</v>
      </c>
      <c r="AK45" s="12">
        <v>7.4300000000000002E-7</v>
      </c>
      <c r="AL45" s="11">
        <v>8.1930000000000006E-8</v>
      </c>
      <c r="AN45" s="12">
        <v>1.9600000000000001E-7</v>
      </c>
      <c r="AO45" s="12">
        <v>8.1899999999999999E-8</v>
      </c>
      <c r="AP45" s="11"/>
      <c r="AQ45" s="11">
        <v>4.3029999999999998E-7</v>
      </c>
      <c r="AR45" s="11">
        <v>6.3619999999999997E-8</v>
      </c>
      <c r="AT45" s="11">
        <v>1.8060000000000001E-8</v>
      </c>
      <c r="AU45" s="11">
        <v>1.0390000000000001E-8</v>
      </c>
      <c r="AW45" s="11">
        <v>1.593E-7</v>
      </c>
      <c r="AX45" s="11">
        <v>3.8169999999999997E-8</v>
      </c>
      <c r="AZ45" s="11">
        <v>1.4910000000000001E-7</v>
      </c>
      <c r="BA45" s="11">
        <v>8.4079999999999996E-8</v>
      </c>
      <c r="BB45" s="11"/>
      <c r="BC45" s="11">
        <v>2.663E-7</v>
      </c>
      <c r="BD45" s="11">
        <v>9.0750000000000002E-8</v>
      </c>
      <c r="BF45" s="11">
        <v>3.714E-7</v>
      </c>
      <c r="BG45" s="11">
        <v>8.8699999999999994E-8</v>
      </c>
    </row>
    <row r="46" spans="1:59" x14ac:dyDescent="0.2">
      <c r="A46" s="1">
        <v>39</v>
      </c>
      <c r="B46" s="11">
        <v>3.5750000000000002E-7</v>
      </c>
      <c r="C46" s="11">
        <v>7.2399999999999998E-9</v>
      </c>
      <c r="D46" s="11">
        <v>4.164E-7</v>
      </c>
      <c r="E46" s="11">
        <v>7.7950000000000006E-8</v>
      </c>
      <c r="G46" s="11">
        <v>2.3059999999999999E-7</v>
      </c>
      <c r="H46" s="11">
        <v>6.2000000000000001E-9</v>
      </c>
      <c r="I46" s="11">
        <v>1.1069999999999999E-8</v>
      </c>
      <c r="J46" s="11">
        <v>4.587E-9</v>
      </c>
      <c r="M46" s="11">
        <v>2.301E-7</v>
      </c>
      <c r="N46" s="11">
        <v>1.3620000000000001E-8</v>
      </c>
      <c r="O46" s="11">
        <v>1.5309999999999999E-7</v>
      </c>
      <c r="P46" s="11">
        <v>4.7880000000000003E-8</v>
      </c>
      <c r="Q46" s="11"/>
      <c r="S46" s="11">
        <v>1.7700000000000001E-7</v>
      </c>
      <c r="T46" s="11">
        <v>1.179E-8</v>
      </c>
      <c r="U46" s="11">
        <v>0</v>
      </c>
      <c r="V46">
        <v>0</v>
      </c>
      <c r="X46" s="11"/>
      <c r="Y46" s="11">
        <v>1.5459999999999999E-7</v>
      </c>
      <c r="Z46" s="11">
        <v>2.0899999999999999E-8</v>
      </c>
      <c r="AA46" s="11">
        <v>8.2910000000000006E-8</v>
      </c>
      <c r="AB46" s="11">
        <v>2.5729999999999999E-8</v>
      </c>
      <c r="AC46" s="11"/>
      <c r="AE46" s="11">
        <v>1.3899999999999999E-7</v>
      </c>
      <c r="AF46" s="11">
        <v>5.2899999999999997E-8</v>
      </c>
      <c r="AH46" s="12">
        <v>7.1600000000000001E-7</v>
      </c>
      <c r="AI46" s="11">
        <v>2.8419999999999999E-8</v>
      </c>
      <c r="AK46" s="12">
        <v>7.0200000000000001E-7</v>
      </c>
      <c r="AL46" s="11">
        <v>7.4799999999999995E-8</v>
      </c>
      <c r="AN46" s="12">
        <v>1.4600000000000001E-7</v>
      </c>
      <c r="AO46" s="12">
        <v>7.4799999999999995E-8</v>
      </c>
      <c r="AP46" s="11"/>
      <c r="AQ46" s="11">
        <v>4.4169999999999999E-7</v>
      </c>
      <c r="AR46" s="11">
        <v>5.8740000000000002E-8</v>
      </c>
      <c r="AT46" s="11">
        <v>1.9029999999999999E-8</v>
      </c>
      <c r="AU46" s="11">
        <v>9.5339999999999995E-9</v>
      </c>
      <c r="AW46" s="11">
        <v>1.543E-7</v>
      </c>
      <c r="AX46" s="11">
        <v>3.4620000000000002E-8</v>
      </c>
      <c r="AZ46" s="11">
        <v>1.4320000000000001E-7</v>
      </c>
      <c r="BA46" s="11">
        <v>7.4120000000000005E-8</v>
      </c>
      <c r="BB46" s="11"/>
      <c r="BC46" s="11">
        <v>2.663E-7</v>
      </c>
      <c r="BD46" s="11">
        <v>9.2469999999999994E-8</v>
      </c>
      <c r="BF46" s="11">
        <v>3.714E-7</v>
      </c>
      <c r="BG46" s="11">
        <v>8.6939999999999996E-8</v>
      </c>
    </row>
    <row r="47" spans="1:59" x14ac:dyDescent="0.2">
      <c r="A47" s="1">
        <v>40</v>
      </c>
      <c r="B47" s="11">
        <v>3.3169999999999999E-7</v>
      </c>
      <c r="C47" s="11">
        <v>5.8420000000000003E-9</v>
      </c>
      <c r="D47" s="11">
        <v>4.0680000000000002E-7</v>
      </c>
      <c r="E47" s="11">
        <v>7.3039999999999998E-8</v>
      </c>
      <c r="G47" s="11">
        <v>2.1759999999999999E-7</v>
      </c>
      <c r="H47" s="11">
        <v>6.4510000000000002E-9</v>
      </c>
      <c r="I47" s="11">
        <v>4.1569999999999996E-9</v>
      </c>
      <c r="J47" s="11">
        <v>2.3290000000000001E-9</v>
      </c>
      <c r="M47" s="11">
        <v>2.3309999999999999E-7</v>
      </c>
      <c r="N47" s="11">
        <v>1.29E-8</v>
      </c>
      <c r="O47" s="11">
        <v>1.3720000000000001E-7</v>
      </c>
      <c r="P47" s="11">
        <v>4.7880000000000003E-8</v>
      </c>
      <c r="Q47" s="11"/>
      <c r="S47" s="11">
        <v>1.917E-7</v>
      </c>
      <c r="T47" s="11">
        <v>1.036E-8</v>
      </c>
      <c r="U47" s="11">
        <v>0</v>
      </c>
      <c r="V47">
        <v>0</v>
      </c>
      <c r="X47" s="11"/>
      <c r="Y47" s="11">
        <v>1.5020000000000001E-7</v>
      </c>
      <c r="Z47" s="11">
        <v>1.8279999999999999E-8</v>
      </c>
      <c r="AA47" s="11">
        <v>7.6430000000000003E-8</v>
      </c>
      <c r="AB47" s="11">
        <v>2.201E-8</v>
      </c>
      <c r="AC47" s="11"/>
      <c r="AE47" s="11">
        <v>1.487E-7</v>
      </c>
      <c r="AF47" s="11">
        <v>5.0820000000000001E-8</v>
      </c>
      <c r="AH47" s="12">
        <v>7.2200000000000003E-7</v>
      </c>
      <c r="AI47" s="11">
        <v>2.33E-8</v>
      </c>
      <c r="AK47" s="12">
        <v>6.5799999999999999E-7</v>
      </c>
      <c r="AL47" s="11">
        <v>7.0070000000000005E-8</v>
      </c>
      <c r="AN47" s="12">
        <v>1.11E-7</v>
      </c>
      <c r="AO47" s="12">
        <v>7.0099999999999999E-8</v>
      </c>
      <c r="AP47" s="11"/>
      <c r="AQ47" s="11">
        <v>4.5410000000000002E-7</v>
      </c>
      <c r="AR47" s="11">
        <v>5.9750000000000002E-8</v>
      </c>
      <c r="AT47" s="11">
        <v>1.7170000000000001E-8</v>
      </c>
      <c r="AU47" s="11">
        <v>8.1720000000000003E-9</v>
      </c>
      <c r="AW47" s="11">
        <v>1.511E-7</v>
      </c>
      <c r="AX47" s="11">
        <v>3.1289999999999998E-8</v>
      </c>
      <c r="AZ47" s="11">
        <v>1.3400000000000001E-7</v>
      </c>
      <c r="BA47" s="11">
        <v>6.7519999999999998E-8</v>
      </c>
      <c r="BB47" s="11"/>
      <c r="BC47" s="11">
        <v>2.663E-7</v>
      </c>
      <c r="BD47" s="11">
        <v>8.7450000000000006E-8</v>
      </c>
      <c r="BF47" s="11">
        <v>3.714E-7</v>
      </c>
      <c r="BG47" s="11">
        <v>8.8739999999999999E-8</v>
      </c>
    </row>
    <row r="48" spans="1:59" x14ac:dyDescent="0.2">
      <c r="A48" s="1">
        <v>41</v>
      </c>
      <c r="B48" s="11">
        <v>3.0559999999999998E-7</v>
      </c>
      <c r="C48" s="11">
        <v>5.3039999999999999E-9</v>
      </c>
      <c r="D48" s="11">
        <v>3.996E-7</v>
      </c>
      <c r="E48" s="11">
        <v>7.1250000000000006E-8</v>
      </c>
      <c r="G48" s="11">
        <v>1.9189999999999999E-7</v>
      </c>
      <c r="H48" s="11">
        <v>4.0860000000000002E-9</v>
      </c>
      <c r="I48" s="11">
        <v>1.8990000000000002E-9</v>
      </c>
      <c r="J48" s="11">
        <v>1.649E-9</v>
      </c>
      <c r="M48" s="11">
        <v>2.353E-7</v>
      </c>
      <c r="N48" s="11">
        <v>1.323E-8</v>
      </c>
      <c r="O48" s="11">
        <v>1.158E-7</v>
      </c>
      <c r="P48" s="11">
        <v>4.2790000000000001E-8</v>
      </c>
      <c r="Q48" s="11"/>
      <c r="S48" s="11">
        <v>1.973E-7</v>
      </c>
      <c r="T48" s="11">
        <v>8.996E-9</v>
      </c>
      <c r="U48" s="11">
        <v>7.1680000000000005E-11</v>
      </c>
      <c r="V48">
        <v>0</v>
      </c>
      <c r="X48" s="11"/>
      <c r="Y48" s="11">
        <v>1.4530000000000001E-7</v>
      </c>
      <c r="Z48" s="11">
        <v>1.4440000000000001E-8</v>
      </c>
      <c r="AA48" s="11">
        <v>7.142E-8</v>
      </c>
      <c r="AB48" s="11">
        <v>1.8419999999999999E-8</v>
      </c>
      <c r="AC48" s="11"/>
      <c r="AE48" s="11">
        <v>1.5230000000000001E-7</v>
      </c>
      <c r="AF48" s="11">
        <v>5.0500000000000002E-8</v>
      </c>
      <c r="AH48" s="12">
        <v>7.2900000000000003E-7</v>
      </c>
      <c r="AI48" s="11">
        <v>2.2860000000000001E-8</v>
      </c>
      <c r="AK48" s="12">
        <v>5.8599999999999998E-7</v>
      </c>
      <c r="AL48" s="11">
        <v>5.6559999999999998E-8</v>
      </c>
      <c r="AN48" s="12">
        <v>9.6600000000000005E-8</v>
      </c>
      <c r="AO48" s="12">
        <v>5.6599999999999997E-8</v>
      </c>
      <c r="AP48" s="11"/>
      <c r="AQ48" s="11">
        <v>4.6129999999999998E-7</v>
      </c>
      <c r="AR48" s="11">
        <v>5.5339999999999998E-8</v>
      </c>
      <c r="AT48" s="11">
        <v>1.8209999999999999E-8</v>
      </c>
      <c r="AU48" s="11">
        <v>7.7780000000000002E-9</v>
      </c>
      <c r="AW48" s="11">
        <v>1.5169999999999999E-7</v>
      </c>
      <c r="AX48" s="11">
        <v>2.9569999999999999E-8</v>
      </c>
      <c r="AZ48" s="11">
        <v>1.219E-7</v>
      </c>
      <c r="BA48" s="11">
        <v>6.1900000000000005E-8</v>
      </c>
      <c r="BB48" s="11"/>
      <c r="BC48" s="11">
        <v>2.663E-7</v>
      </c>
      <c r="BD48" s="11">
        <v>8.9309999999999997E-8</v>
      </c>
      <c r="BF48" s="11">
        <v>3.714E-7</v>
      </c>
      <c r="BG48" s="11">
        <v>8.3649999999999998E-8</v>
      </c>
    </row>
    <row r="49" spans="1:59" x14ac:dyDescent="0.2">
      <c r="A49" s="1">
        <v>42</v>
      </c>
      <c r="B49" s="11">
        <v>2.8620000000000001E-7</v>
      </c>
      <c r="C49" s="11">
        <v>4.7669999999999998E-9</v>
      </c>
      <c r="D49" s="11">
        <v>3.854E-7</v>
      </c>
      <c r="E49" s="11">
        <v>6.5909999999999999E-8</v>
      </c>
      <c r="G49" s="11">
        <v>1.6710000000000001E-7</v>
      </c>
      <c r="H49" s="11">
        <v>3.333E-9</v>
      </c>
      <c r="I49" s="11">
        <v>4.6590000000000001E-10</v>
      </c>
      <c r="J49" s="11">
        <v>3.5840000000000002E-10</v>
      </c>
      <c r="M49" s="11">
        <v>2.3729999999999999E-7</v>
      </c>
      <c r="N49" s="11">
        <v>1.2439999999999999E-8</v>
      </c>
      <c r="O49" s="11">
        <v>9.3719999999999995E-8</v>
      </c>
      <c r="P49" s="11">
        <v>3.9820000000000002E-8</v>
      </c>
      <c r="Q49" s="11"/>
      <c r="S49" s="11">
        <v>2.0489999999999999E-7</v>
      </c>
      <c r="T49" s="11">
        <v>7.0960000000000003E-9</v>
      </c>
      <c r="U49" s="11">
        <v>1.004E-9</v>
      </c>
      <c r="V49" s="11">
        <v>1.4339999999999999E-10</v>
      </c>
      <c r="X49" s="11"/>
      <c r="Y49" s="11">
        <v>1.385E-7</v>
      </c>
      <c r="Z49" s="11">
        <v>1.294E-8</v>
      </c>
      <c r="AA49" s="11">
        <v>6.6240000000000003E-8</v>
      </c>
      <c r="AB49" s="11">
        <v>1.681E-8</v>
      </c>
      <c r="AC49" s="11"/>
      <c r="AE49" s="11">
        <v>1.646E-7</v>
      </c>
      <c r="AF49" s="11">
        <v>5.5810000000000001E-8</v>
      </c>
      <c r="AH49" s="12">
        <v>7.2399999999999997E-7</v>
      </c>
      <c r="AI49" s="11">
        <v>1.9680000000000002E-8</v>
      </c>
      <c r="AK49" s="12">
        <v>5.2399999999999998E-7</v>
      </c>
      <c r="AL49" s="11">
        <v>5.5229999999999999E-8</v>
      </c>
      <c r="AN49" s="12">
        <v>9.0499999999999996E-8</v>
      </c>
      <c r="AO49" s="12">
        <v>5.5199999999999998E-8</v>
      </c>
      <c r="AP49" s="11"/>
      <c r="AQ49" s="11">
        <v>4.6569999999999999E-7</v>
      </c>
      <c r="AR49" s="11">
        <v>5.0890000000000001E-8</v>
      </c>
      <c r="AT49" s="11">
        <v>2.1430000000000001E-8</v>
      </c>
      <c r="AU49" s="11">
        <v>9.1749999999999994E-9</v>
      </c>
      <c r="AW49" s="11">
        <v>1.4770000000000001E-7</v>
      </c>
      <c r="AX49" s="11">
        <v>2.681E-8</v>
      </c>
      <c r="AZ49" s="11">
        <v>1.041E-7</v>
      </c>
      <c r="BA49" s="11">
        <v>5.1930000000000002E-8</v>
      </c>
      <c r="BB49" s="11"/>
      <c r="BC49" s="11">
        <v>2.663E-7</v>
      </c>
      <c r="BD49" s="11">
        <v>8.315E-8</v>
      </c>
      <c r="BF49" s="11">
        <v>3.714E-7</v>
      </c>
      <c r="BG49" s="11">
        <v>7.9780000000000004E-8</v>
      </c>
    </row>
    <row r="50" spans="1:59" x14ac:dyDescent="0.2">
      <c r="A50" s="1">
        <v>43</v>
      </c>
      <c r="B50" s="11">
        <v>2.6479999999999999E-7</v>
      </c>
      <c r="C50" s="11">
        <v>4.6239999999999997E-9</v>
      </c>
      <c r="D50" s="11">
        <v>3.678E-7</v>
      </c>
      <c r="E50" s="11">
        <v>5.7130000000000003E-8</v>
      </c>
      <c r="G50" s="11">
        <v>1.4040000000000001E-7</v>
      </c>
      <c r="H50" s="11">
        <v>3.046E-9</v>
      </c>
      <c r="I50" s="11">
        <v>3.5840000000000002E-11</v>
      </c>
      <c r="J50" s="11">
        <v>3.5840000000000002E-11</v>
      </c>
      <c r="M50" s="11">
        <v>2.4349999999999998E-7</v>
      </c>
      <c r="N50" s="11">
        <v>1.24E-8</v>
      </c>
      <c r="O50" s="11">
        <v>7.0529999999999997E-8</v>
      </c>
      <c r="P50" s="11">
        <v>2.7380000000000001E-8</v>
      </c>
      <c r="Q50" s="11"/>
      <c r="S50" s="11">
        <v>2.1229999999999999E-7</v>
      </c>
      <c r="T50" s="11">
        <v>5.4119999999999999E-9</v>
      </c>
      <c r="U50" s="11">
        <v>3.6560000000000002E-9</v>
      </c>
      <c r="V50" s="11">
        <v>5.7340000000000001E-10</v>
      </c>
      <c r="X50" s="11"/>
      <c r="Y50" s="11">
        <v>1.2940000000000001E-7</v>
      </c>
      <c r="Z50" s="11">
        <v>9.3540000000000006E-9</v>
      </c>
      <c r="AA50" s="11">
        <v>5.6739999999999997E-8</v>
      </c>
      <c r="AB50" s="11">
        <v>1.2439999999999999E-8</v>
      </c>
      <c r="AC50" s="11"/>
      <c r="AE50" s="11">
        <v>1.7450000000000001E-7</v>
      </c>
      <c r="AF50" s="11">
        <v>5.6239999999999999E-8</v>
      </c>
      <c r="AH50" s="12">
        <v>7.1099999999999995E-7</v>
      </c>
      <c r="AI50" s="11">
        <v>1.6490000000000001E-8</v>
      </c>
      <c r="AK50" s="12">
        <v>4.5299999999999999E-7</v>
      </c>
      <c r="AL50" s="11">
        <v>5.5269999999999998E-8</v>
      </c>
      <c r="AN50" s="12">
        <v>9.5999999999999999E-8</v>
      </c>
      <c r="AO50" s="12">
        <v>5.5299999999999999E-8</v>
      </c>
      <c r="AP50" s="11"/>
      <c r="AQ50" s="11">
        <v>4.6450000000000001E-7</v>
      </c>
      <c r="AR50" s="11">
        <v>4.8060000000000002E-8</v>
      </c>
      <c r="AT50" s="11">
        <v>2.5230000000000002E-8</v>
      </c>
      <c r="AU50" s="11">
        <v>1.1290000000000001E-8</v>
      </c>
      <c r="AW50" s="11">
        <v>1.4630000000000001E-7</v>
      </c>
      <c r="AX50" s="11">
        <v>2.5810000000000001E-8</v>
      </c>
      <c r="AZ50" s="11">
        <v>8.8920000000000005E-8</v>
      </c>
      <c r="BA50" s="11">
        <v>4.3259999999999998E-8</v>
      </c>
      <c r="BB50" s="11"/>
      <c r="BC50" s="11">
        <v>2.663E-7</v>
      </c>
      <c r="BD50" s="11">
        <v>8.2790000000000002E-8</v>
      </c>
      <c r="BF50" s="11">
        <v>3.714E-7</v>
      </c>
      <c r="BG50" s="11">
        <v>7.4869999999999995E-8</v>
      </c>
    </row>
    <row r="51" spans="1:59" x14ac:dyDescent="0.2">
      <c r="A51" s="1">
        <v>44</v>
      </c>
      <c r="B51" s="11">
        <v>2.4540000000000001E-7</v>
      </c>
      <c r="C51" s="11">
        <v>4.6239999999999997E-9</v>
      </c>
      <c r="D51" s="11">
        <v>3.3770000000000001E-7</v>
      </c>
      <c r="E51" s="11">
        <v>5.4590000000000001E-8</v>
      </c>
      <c r="G51" s="11">
        <v>1.2240000000000001E-7</v>
      </c>
      <c r="H51" s="11">
        <v>2.903E-9</v>
      </c>
      <c r="I51" s="11">
        <v>0</v>
      </c>
      <c r="J51" s="11">
        <v>0</v>
      </c>
      <c r="M51" s="11">
        <v>2.459E-7</v>
      </c>
      <c r="N51" s="11">
        <v>1.111E-8</v>
      </c>
      <c r="O51" s="11">
        <v>4.5160000000000002E-8</v>
      </c>
      <c r="P51" s="11">
        <v>1.7380000000000001E-8</v>
      </c>
      <c r="Q51" s="11"/>
      <c r="S51" s="11">
        <v>2.1939999999999999E-7</v>
      </c>
      <c r="T51" s="11">
        <v>5.0890000000000001E-9</v>
      </c>
      <c r="U51" s="11">
        <v>8.8879999999999999E-9</v>
      </c>
      <c r="V51" s="11">
        <v>2.795E-9</v>
      </c>
      <c r="X51" s="11"/>
      <c r="Y51" s="11">
        <v>1.201E-7</v>
      </c>
      <c r="Z51" s="11">
        <v>8.4580000000000004E-9</v>
      </c>
      <c r="AA51" s="11">
        <v>4.9719999999999998E-8</v>
      </c>
      <c r="AB51" s="11">
        <v>1.021E-8</v>
      </c>
      <c r="AC51" s="11"/>
      <c r="AE51" s="11">
        <v>1.8589999999999999E-7</v>
      </c>
      <c r="AF51" s="11">
        <v>6.2439999999999995E-8</v>
      </c>
      <c r="AH51" s="12">
        <v>6.8500000000000001E-7</v>
      </c>
      <c r="AI51" s="11">
        <v>1.6700000000000001E-8</v>
      </c>
      <c r="AK51" s="12">
        <v>3.9499999999999998E-7</v>
      </c>
      <c r="AL51" s="11">
        <v>5.9750000000000002E-8</v>
      </c>
      <c r="AN51" s="12">
        <v>1.1000000000000001E-7</v>
      </c>
      <c r="AO51" s="12">
        <v>5.9800000000000006E-8</v>
      </c>
      <c r="AP51" s="11"/>
      <c r="AQ51" s="11">
        <v>4.6409999999999998E-7</v>
      </c>
      <c r="AR51" s="11">
        <v>4.269E-8</v>
      </c>
      <c r="AT51" s="11">
        <v>2.8209999999999999E-8</v>
      </c>
      <c r="AU51" s="11">
        <v>1.308E-8</v>
      </c>
      <c r="AW51" s="11">
        <v>1.476E-7</v>
      </c>
      <c r="AX51" s="11">
        <v>2.3829999999999999E-8</v>
      </c>
      <c r="AZ51" s="11">
        <v>7.9459999999999998E-8</v>
      </c>
      <c r="BA51" s="11">
        <v>3.7989999999999998E-8</v>
      </c>
      <c r="BB51" s="11"/>
      <c r="BC51" s="11">
        <v>2.663E-7</v>
      </c>
      <c r="BD51" s="11">
        <v>7.8489999999999997E-8</v>
      </c>
      <c r="BF51" s="11">
        <v>3.714E-7</v>
      </c>
      <c r="BG51" s="11">
        <v>6.7589999999999998E-8</v>
      </c>
    </row>
    <row r="52" spans="1:59" x14ac:dyDescent="0.2">
      <c r="A52" s="1">
        <v>45</v>
      </c>
      <c r="B52" s="11">
        <v>2.2240000000000001E-7</v>
      </c>
      <c r="C52" s="11">
        <v>4.0140000000000004E-9</v>
      </c>
      <c r="D52" s="11">
        <v>3.2000000000000001E-7</v>
      </c>
      <c r="E52" s="11">
        <v>5.5840000000000002E-8</v>
      </c>
      <c r="G52" s="11">
        <v>1.06E-7</v>
      </c>
      <c r="H52" s="11">
        <v>3.046E-9</v>
      </c>
      <c r="I52" s="11">
        <v>0</v>
      </c>
      <c r="J52" s="11">
        <v>0</v>
      </c>
      <c r="M52" s="11">
        <v>2.494E-7</v>
      </c>
      <c r="N52" s="11">
        <v>9.7130000000000007E-9</v>
      </c>
      <c r="O52" s="11">
        <v>2.953E-8</v>
      </c>
      <c r="P52" s="11">
        <v>9.4980000000000001E-9</v>
      </c>
      <c r="Q52" s="11"/>
      <c r="S52" s="11">
        <v>2.28E-7</v>
      </c>
      <c r="T52" s="11">
        <v>4.5159999999999997E-9</v>
      </c>
      <c r="U52" s="11">
        <v>1.7310000000000001E-8</v>
      </c>
      <c r="V52" s="11">
        <v>4.9099999999999998E-9</v>
      </c>
      <c r="Y52" s="11">
        <v>1.1070000000000001E-7</v>
      </c>
      <c r="Z52" s="11">
        <v>6.6659999999999999E-9</v>
      </c>
      <c r="AA52" s="11">
        <v>4.0539999999999998E-8</v>
      </c>
      <c r="AB52" s="11">
        <v>8.6019999999999999E-9</v>
      </c>
      <c r="AC52" s="11"/>
      <c r="AE52" s="11">
        <v>1.9360000000000001E-7</v>
      </c>
      <c r="AF52" s="11">
        <v>6.3759999999999997E-8</v>
      </c>
      <c r="AH52" s="12">
        <v>6.8199999999999999E-7</v>
      </c>
      <c r="AI52" s="11">
        <v>1.383E-8</v>
      </c>
      <c r="AK52" s="12">
        <v>3.53E-7</v>
      </c>
      <c r="AL52" s="11">
        <v>6.5050000000000003E-8</v>
      </c>
      <c r="AN52" s="12">
        <v>1.1999999999999999E-7</v>
      </c>
      <c r="AO52" s="12">
        <v>6.5099999999999994E-8</v>
      </c>
      <c r="AP52" s="11"/>
      <c r="AQ52" s="11">
        <v>4.5950000000000001E-7</v>
      </c>
      <c r="AR52" s="11">
        <v>3.9139999999999998E-8</v>
      </c>
      <c r="AT52" s="11">
        <v>3.1470000000000003E-8</v>
      </c>
      <c r="AU52" s="11">
        <v>1.5659999999999999E-8</v>
      </c>
      <c r="AW52" s="11">
        <v>1.483E-7</v>
      </c>
      <c r="AX52" s="11">
        <v>2.2440000000000001E-8</v>
      </c>
      <c r="AZ52" s="11">
        <v>7.1540000000000004E-8</v>
      </c>
      <c r="BA52" s="11">
        <v>3.4300000000000003E-8</v>
      </c>
      <c r="BB52" s="11"/>
      <c r="BC52" s="11">
        <v>2.663E-7</v>
      </c>
      <c r="BD52" s="11">
        <v>7.6409999999999994E-8</v>
      </c>
      <c r="BF52" s="11">
        <v>3.714E-7</v>
      </c>
      <c r="BG52" s="11">
        <v>6.1789999999999999E-8</v>
      </c>
    </row>
    <row r="53" spans="1:59" x14ac:dyDescent="0.2">
      <c r="A53" s="1">
        <v>46</v>
      </c>
      <c r="B53" s="11">
        <v>2.0270000000000001E-7</v>
      </c>
      <c r="C53" s="11">
        <v>3.7270000000000001E-9</v>
      </c>
      <c r="D53" s="11">
        <v>3.0219999999999999E-7</v>
      </c>
      <c r="E53" s="11">
        <v>5.072E-8</v>
      </c>
      <c r="G53" s="11">
        <v>9.3069999999999999E-8</v>
      </c>
      <c r="H53" s="11">
        <v>2.0070000000000002E-9</v>
      </c>
      <c r="I53" s="11">
        <v>0</v>
      </c>
      <c r="J53" s="11">
        <v>0</v>
      </c>
      <c r="M53" s="11">
        <v>2.4110000000000001E-7</v>
      </c>
      <c r="N53" s="11">
        <v>8.2070000000000003E-9</v>
      </c>
      <c r="O53" s="11">
        <v>1.9709999999999999E-8</v>
      </c>
      <c r="P53" s="11">
        <v>4.552E-9</v>
      </c>
      <c r="Q53" s="11"/>
      <c r="S53" s="11">
        <v>2.4369999999999999E-7</v>
      </c>
      <c r="T53" s="11">
        <v>3.333E-9</v>
      </c>
      <c r="U53" s="11">
        <v>3.4480000000000002E-8</v>
      </c>
      <c r="V53" s="11">
        <v>1.0320000000000001E-8</v>
      </c>
      <c r="Y53" s="11">
        <v>1.04E-7</v>
      </c>
      <c r="Z53" s="11">
        <v>6.2000000000000001E-9</v>
      </c>
      <c r="AA53" s="11">
        <v>3.3589999999999998E-8</v>
      </c>
      <c r="AB53" s="11">
        <v>6.3799999999999999E-9</v>
      </c>
      <c r="AC53" s="11"/>
      <c r="AE53" s="11">
        <v>2.0100000000000001E-7</v>
      </c>
      <c r="AF53" s="11">
        <v>6.5120000000000003E-8</v>
      </c>
      <c r="AH53" s="12">
        <v>6.8299999999999996E-7</v>
      </c>
      <c r="AI53" s="11">
        <v>1.5230000000000001E-8</v>
      </c>
      <c r="AK53" s="12">
        <v>3.0699999999999998E-7</v>
      </c>
      <c r="AL53" s="11">
        <v>7.1320000000000006E-8</v>
      </c>
      <c r="AN53" s="12">
        <v>1.3199999999999999E-7</v>
      </c>
      <c r="AO53" s="12">
        <v>7.1299999999999997E-8</v>
      </c>
      <c r="AP53" s="11"/>
      <c r="AQ53" s="11">
        <v>4.5489999999999998E-7</v>
      </c>
      <c r="AR53" s="11">
        <v>3.2829999999999997E-8</v>
      </c>
      <c r="AT53" s="11">
        <v>3.3759999999999999E-8</v>
      </c>
      <c r="AU53" s="11">
        <v>1.6919999999999999E-8</v>
      </c>
      <c r="AW53" s="11">
        <v>1.522E-7</v>
      </c>
      <c r="AX53" s="11">
        <v>2.0680000000000001E-8</v>
      </c>
      <c r="AZ53" s="11">
        <v>6.4760000000000005E-8</v>
      </c>
      <c r="BA53" s="11">
        <v>3.1400000000000003E-8</v>
      </c>
      <c r="BB53" s="11"/>
      <c r="BC53" s="11">
        <v>2.663E-7</v>
      </c>
      <c r="BD53" s="11">
        <v>7.2110000000000002E-8</v>
      </c>
      <c r="BF53" s="11">
        <v>3.714E-7</v>
      </c>
      <c r="BG53" s="11">
        <v>5.7089999999999997E-8</v>
      </c>
    </row>
    <row r="54" spans="1:59" x14ac:dyDescent="0.2">
      <c r="A54" s="1">
        <v>47</v>
      </c>
      <c r="B54" s="11">
        <v>1.9420000000000001E-7</v>
      </c>
      <c r="C54" s="11">
        <v>3.0819999999999999E-9</v>
      </c>
      <c r="D54" s="11">
        <v>2.8220000000000003E-7</v>
      </c>
      <c r="E54" s="11">
        <v>4.9140000000000002E-8</v>
      </c>
      <c r="G54" s="11">
        <v>7.6840000000000005E-8</v>
      </c>
      <c r="H54" s="11">
        <v>1.7200000000000001E-9</v>
      </c>
      <c r="I54" s="11">
        <v>0</v>
      </c>
      <c r="J54" s="11">
        <v>0</v>
      </c>
      <c r="M54" s="11">
        <v>2.2709999999999999E-7</v>
      </c>
      <c r="N54" s="11">
        <v>7.2760000000000001E-9</v>
      </c>
      <c r="O54" s="11">
        <v>1.3049999999999999E-8</v>
      </c>
      <c r="P54" s="11">
        <v>2.7240000000000001E-9</v>
      </c>
      <c r="Q54" s="11"/>
      <c r="S54" s="11">
        <v>2.5870000000000001E-7</v>
      </c>
      <c r="T54" s="11">
        <v>2.5800000000000002E-9</v>
      </c>
      <c r="U54" s="11">
        <v>5.4009999999999999E-8</v>
      </c>
      <c r="V54" s="11">
        <v>1.548E-8</v>
      </c>
      <c r="Y54" s="11">
        <v>9.6379999999999993E-8</v>
      </c>
      <c r="Z54" s="11">
        <v>5.5910000000000002E-9</v>
      </c>
      <c r="AA54" s="11">
        <v>2.819E-8</v>
      </c>
      <c r="AB54" s="11">
        <v>4.8740000000000003E-9</v>
      </c>
      <c r="AC54" s="11"/>
      <c r="AE54" s="11">
        <v>2.086E-7</v>
      </c>
      <c r="AF54" s="11">
        <v>6.7990000000000002E-8</v>
      </c>
      <c r="AH54" s="12">
        <v>6.7700000000000004E-7</v>
      </c>
      <c r="AI54" s="11">
        <v>1.5049999999999999E-8</v>
      </c>
      <c r="AK54" s="12">
        <v>2.6899999999999999E-7</v>
      </c>
      <c r="AL54" s="11">
        <v>7.5370000000000006E-8</v>
      </c>
      <c r="AN54" s="12">
        <v>1.4999999999999999E-7</v>
      </c>
      <c r="AO54" s="12">
        <v>7.54E-8</v>
      </c>
      <c r="AP54" s="11"/>
      <c r="AQ54" s="11">
        <v>4.4939999999999999E-7</v>
      </c>
      <c r="AR54" s="11">
        <v>2.9000000000000002E-8</v>
      </c>
      <c r="AT54" s="11">
        <v>3.477E-8</v>
      </c>
      <c r="AU54" s="11">
        <v>1.8959999999999999E-8</v>
      </c>
      <c r="AW54" s="11">
        <v>1.533E-7</v>
      </c>
      <c r="AX54" s="11">
        <v>1.9499999999999999E-8</v>
      </c>
      <c r="AZ54" s="11">
        <v>5.7949999999999999E-8</v>
      </c>
      <c r="BA54" s="11">
        <v>2.5979999999999998E-8</v>
      </c>
      <c r="BB54" s="11"/>
      <c r="BC54" s="11">
        <v>2.663E-7</v>
      </c>
      <c r="BD54" s="11">
        <v>6.9849999999999994E-8</v>
      </c>
      <c r="BF54" s="11">
        <v>3.714E-7</v>
      </c>
      <c r="BG54" s="11">
        <v>5.4650000000000003E-8</v>
      </c>
    </row>
    <row r="55" spans="1:59" x14ac:dyDescent="0.2">
      <c r="A55" s="1">
        <v>48</v>
      </c>
      <c r="B55" s="11">
        <v>1.8930000000000001E-7</v>
      </c>
      <c r="C55" s="11">
        <v>2.6879999999999998E-9</v>
      </c>
      <c r="D55" s="11">
        <v>2.629E-7</v>
      </c>
      <c r="E55" s="11">
        <v>4.8709999999999997E-8</v>
      </c>
      <c r="G55" s="11">
        <v>6.7589999999999998E-8</v>
      </c>
      <c r="H55" s="11">
        <v>1.254E-9</v>
      </c>
      <c r="I55" s="11">
        <v>0</v>
      </c>
      <c r="J55" s="11">
        <v>0</v>
      </c>
      <c r="M55" s="11">
        <v>2.1579999999999999E-7</v>
      </c>
      <c r="N55" s="11">
        <v>5.2679999999999996E-9</v>
      </c>
      <c r="O55" s="11">
        <v>7.4910000000000007E-9</v>
      </c>
      <c r="P55" s="11">
        <v>1.935E-9</v>
      </c>
      <c r="Q55" s="11"/>
      <c r="S55" s="11">
        <v>2.8229999999999998E-7</v>
      </c>
      <c r="T55" s="11">
        <v>3.046E-9</v>
      </c>
      <c r="U55" s="11">
        <v>7.1029999999999995E-8</v>
      </c>
      <c r="V55" s="11">
        <v>2.0570000000000002E-8</v>
      </c>
      <c r="Y55" s="11">
        <v>8.9029999999999997E-8</v>
      </c>
      <c r="Z55" s="11">
        <v>4.3009999999999999E-9</v>
      </c>
      <c r="AA55" s="11">
        <v>2.4080000000000001E-8</v>
      </c>
      <c r="AB55" s="11">
        <v>5.0890000000000001E-9</v>
      </c>
      <c r="AC55" s="11"/>
      <c r="AE55" s="11">
        <v>2.1820000000000001E-7</v>
      </c>
      <c r="AF55" s="11">
        <v>6.8169999999999994E-8</v>
      </c>
      <c r="AH55" s="12">
        <v>6.61E-7</v>
      </c>
      <c r="AI55" s="11">
        <v>1.398E-8</v>
      </c>
      <c r="AK55" s="12">
        <v>2.34E-7</v>
      </c>
      <c r="AL55" s="11">
        <v>7.3759999999999993E-8</v>
      </c>
      <c r="AN55" s="12">
        <v>1.5900000000000001E-7</v>
      </c>
      <c r="AO55" s="12">
        <v>7.3799999999999999E-8</v>
      </c>
      <c r="AP55" s="11"/>
      <c r="AQ55" s="11">
        <v>4.4280000000000002E-7</v>
      </c>
      <c r="AR55" s="11">
        <v>2.538E-8</v>
      </c>
      <c r="AT55" s="11">
        <v>3.6160000000000001E-8</v>
      </c>
      <c r="AU55" s="11">
        <v>1.9960000000000001E-8</v>
      </c>
      <c r="AW55" s="11">
        <v>1.529E-7</v>
      </c>
      <c r="AX55" s="11">
        <v>1.871E-8</v>
      </c>
      <c r="AZ55" s="11">
        <v>5.5799999999999997E-8</v>
      </c>
      <c r="BA55" s="11">
        <v>2.4839999999999999E-8</v>
      </c>
      <c r="BB55" s="11"/>
      <c r="BC55" s="11">
        <v>2.663E-7</v>
      </c>
      <c r="BD55" s="11">
        <v>6.8270000000000002E-8</v>
      </c>
      <c r="BF55" s="11">
        <v>3.714E-7</v>
      </c>
      <c r="BG55" s="11">
        <v>5.1970000000000001E-8</v>
      </c>
    </row>
    <row r="56" spans="1:59" x14ac:dyDescent="0.2">
      <c r="A56" s="1">
        <v>49</v>
      </c>
      <c r="B56" s="11">
        <v>1.8540000000000001E-7</v>
      </c>
      <c r="C56" s="11">
        <v>3.4050000000000001E-9</v>
      </c>
      <c r="D56" s="11">
        <v>2.4079999999999999E-7</v>
      </c>
      <c r="E56" s="11">
        <v>4.95E-8</v>
      </c>
      <c r="G56" s="11">
        <v>5.498E-8</v>
      </c>
      <c r="H56" s="11">
        <v>8.9600000000000001E-10</v>
      </c>
      <c r="I56" s="11">
        <v>0</v>
      </c>
      <c r="J56" s="11">
        <v>0</v>
      </c>
      <c r="M56" s="11">
        <v>2.03E-7</v>
      </c>
      <c r="N56" s="11">
        <v>4.1929999999999999E-9</v>
      </c>
      <c r="O56" s="11">
        <v>2.079E-9</v>
      </c>
      <c r="P56" s="11">
        <v>1.0749999999999999E-9</v>
      </c>
      <c r="Q56" s="11"/>
      <c r="S56" s="11">
        <v>2.8999999999999998E-7</v>
      </c>
      <c r="T56" s="11">
        <v>2.9389999999999999E-9</v>
      </c>
      <c r="U56" s="11">
        <v>8.9060000000000005E-8</v>
      </c>
      <c r="V56" s="11">
        <v>2.5370000000000002E-8</v>
      </c>
      <c r="Y56" s="11">
        <v>7.7200000000000003E-8</v>
      </c>
      <c r="Z56" s="11">
        <v>3.6560000000000002E-9</v>
      </c>
      <c r="AA56" s="11">
        <v>2.117E-8</v>
      </c>
      <c r="AB56" s="11">
        <v>4.5880000000000003E-9</v>
      </c>
      <c r="AC56" s="11"/>
      <c r="AE56" s="11">
        <v>2.273E-7</v>
      </c>
      <c r="AF56" s="11">
        <v>7.1429999999999998E-8</v>
      </c>
      <c r="AH56" s="12">
        <v>6.06E-7</v>
      </c>
      <c r="AI56" s="11">
        <v>1.1609999999999999E-8</v>
      </c>
      <c r="AK56" s="12">
        <v>1.9999999999999999E-7</v>
      </c>
      <c r="AL56" s="11">
        <v>7.6230000000000002E-8</v>
      </c>
      <c r="AN56" s="12">
        <v>1.67E-7</v>
      </c>
      <c r="AO56" s="12">
        <v>7.6199999999999994E-8</v>
      </c>
      <c r="AP56" s="11"/>
      <c r="AQ56" s="11">
        <v>4.2660000000000002E-7</v>
      </c>
      <c r="AR56" s="11">
        <v>2.1760000000000001E-8</v>
      </c>
      <c r="AT56" s="11">
        <v>3.7240000000000001E-8</v>
      </c>
      <c r="AU56" s="11">
        <v>2.1220000000000001E-8</v>
      </c>
      <c r="AW56" s="11">
        <v>1.511E-7</v>
      </c>
      <c r="AX56" s="11">
        <v>1.9210000000000001E-8</v>
      </c>
      <c r="AZ56" s="11">
        <v>5.1679999999999997E-8</v>
      </c>
      <c r="BA56" s="11">
        <v>2.3260000000000001E-8</v>
      </c>
      <c r="BB56" s="11"/>
      <c r="BC56" s="11">
        <v>2.663E-7</v>
      </c>
      <c r="BD56" s="11">
        <v>6.4329999999999994E-8</v>
      </c>
      <c r="BF56" s="11">
        <v>3.714E-7</v>
      </c>
      <c r="BG56" s="11">
        <v>4.7629999999999997E-8</v>
      </c>
    </row>
    <row r="57" spans="1:59" x14ac:dyDescent="0.2">
      <c r="A57" s="1">
        <v>50</v>
      </c>
      <c r="B57" s="11">
        <v>1.835E-7</v>
      </c>
      <c r="C57" s="11">
        <v>3.7989999999999998E-9</v>
      </c>
      <c r="D57" s="11">
        <v>2.096E-7</v>
      </c>
      <c r="E57" s="11">
        <v>4.545E-8</v>
      </c>
      <c r="G57" s="11">
        <v>4.2930000000000001E-8</v>
      </c>
      <c r="H57" s="11">
        <v>6.4509999999999997E-10</v>
      </c>
      <c r="I57" s="11">
        <v>0</v>
      </c>
      <c r="J57" s="11">
        <v>0</v>
      </c>
      <c r="M57" s="11">
        <v>1.9439999999999999E-7</v>
      </c>
      <c r="N57" s="11">
        <v>4.2290000000000002E-9</v>
      </c>
      <c r="O57" s="11">
        <v>2.5089999999999998E-10</v>
      </c>
      <c r="P57" s="11">
        <v>1.4339999999999999E-10</v>
      </c>
      <c r="Q57" s="11"/>
      <c r="S57" s="11">
        <v>2.8710000000000002E-7</v>
      </c>
      <c r="T57" s="11">
        <v>2.6879999999999998E-9</v>
      </c>
      <c r="U57" s="11">
        <v>9.8200000000000006E-8</v>
      </c>
      <c r="V57" s="11">
        <v>2.5659999999999999E-8</v>
      </c>
      <c r="Y57" s="11">
        <v>6.5089999999999996E-8</v>
      </c>
      <c r="Z57" s="11">
        <v>2.0430000000000001E-9</v>
      </c>
      <c r="AA57" s="11">
        <v>1.8790000000000001E-8</v>
      </c>
      <c r="AB57" s="11">
        <v>3.9780000000000001E-9</v>
      </c>
      <c r="AC57" s="11"/>
      <c r="AE57" s="11">
        <v>2.3410000000000001E-7</v>
      </c>
      <c r="AF57" s="11">
        <v>6.7350000000000004E-8</v>
      </c>
      <c r="AH57" s="12">
        <v>5.5300000000000004E-7</v>
      </c>
      <c r="AI57" s="11">
        <v>1.0250000000000001E-8</v>
      </c>
      <c r="AK57" s="12">
        <v>1.7700000000000001E-7</v>
      </c>
      <c r="AL57" s="11">
        <v>7.2969999999999998E-8</v>
      </c>
      <c r="AN57" s="12">
        <v>1.72E-7</v>
      </c>
      <c r="AO57" s="12">
        <v>7.3000000000000005E-8</v>
      </c>
      <c r="AP57" s="11"/>
      <c r="AQ57" s="11">
        <v>4.1049999999999998E-7</v>
      </c>
      <c r="AR57" s="11">
        <v>1.9750000000000001E-8</v>
      </c>
      <c r="AT57" s="11">
        <v>3.7779999999999998E-8</v>
      </c>
      <c r="AU57" s="11">
        <v>2.0289999999999998E-8</v>
      </c>
      <c r="AW57" s="11">
        <v>1.4719999999999999E-7</v>
      </c>
      <c r="AX57" s="11">
        <v>1.6770000000000001E-8</v>
      </c>
      <c r="AZ57" s="11">
        <v>5.3150000000000003E-8</v>
      </c>
      <c r="BA57" s="11">
        <v>2.3009999999999999E-8</v>
      </c>
      <c r="BB57" s="11"/>
      <c r="BC57" s="11">
        <v>2.663E-7</v>
      </c>
      <c r="BD57" s="11">
        <v>6.2929999999999995E-8</v>
      </c>
      <c r="BF57" s="11">
        <v>3.714E-7</v>
      </c>
      <c r="BG57" s="11">
        <v>4.4260000000000001E-8</v>
      </c>
    </row>
    <row r="58" spans="1:59" x14ac:dyDescent="0.2">
      <c r="A58" s="1">
        <v>51</v>
      </c>
      <c r="B58" s="11">
        <v>1.7770000000000001E-7</v>
      </c>
      <c r="C58" s="11">
        <v>4.8030000000000001E-9</v>
      </c>
      <c r="D58" s="11">
        <v>1.6369999999999999E-7</v>
      </c>
      <c r="E58" s="11">
        <v>3.9430000000000003E-8</v>
      </c>
      <c r="G58" s="11">
        <v>3.0820000000000001E-8</v>
      </c>
      <c r="H58" s="11">
        <v>3.5840000000000002E-10</v>
      </c>
      <c r="I58" s="11">
        <v>0</v>
      </c>
      <c r="J58" s="11">
        <v>0</v>
      </c>
      <c r="M58" s="11">
        <v>1.8659999999999999E-7</v>
      </c>
      <c r="N58" s="11">
        <v>3.8710000000000004E-9</v>
      </c>
      <c r="O58">
        <v>0</v>
      </c>
      <c r="P58">
        <v>0</v>
      </c>
      <c r="Q58" s="11"/>
      <c r="S58" s="11">
        <v>2.8340000000000001E-7</v>
      </c>
      <c r="T58" s="11">
        <v>1.8990000000000002E-9</v>
      </c>
      <c r="U58" s="11">
        <v>1.1249999999999999E-7</v>
      </c>
      <c r="V58" s="11">
        <v>2.864E-8</v>
      </c>
      <c r="Y58" s="11">
        <v>5.0890000000000001E-8</v>
      </c>
      <c r="Z58" s="11">
        <v>1.1829999999999999E-9</v>
      </c>
      <c r="AA58" s="11">
        <v>1.609E-8</v>
      </c>
      <c r="AB58" s="11">
        <v>3.6199999999999999E-9</v>
      </c>
      <c r="AC58" s="11"/>
      <c r="AE58" s="11">
        <v>2.3869999999999999E-7</v>
      </c>
      <c r="AF58" s="11">
        <v>6.4410000000000006E-8</v>
      </c>
      <c r="AH58" s="12">
        <v>4.9900000000000001E-7</v>
      </c>
      <c r="AI58" s="11">
        <v>1.5090000000000001E-8</v>
      </c>
      <c r="AK58" s="12">
        <v>1.73E-7</v>
      </c>
      <c r="AL58" s="11">
        <v>6.7739999999999996E-8</v>
      </c>
      <c r="AN58" s="12">
        <v>1.5800000000000001E-7</v>
      </c>
      <c r="AO58" s="12">
        <v>6.7700000000000004E-8</v>
      </c>
      <c r="AP58" s="11"/>
      <c r="AQ58" s="11">
        <v>3.7920000000000001E-7</v>
      </c>
      <c r="AR58" s="11">
        <v>1.6630000000000001E-8</v>
      </c>
      <c r="AT58" s="11">
        <v>3.7380000000000001E-8</v>
      </c>
      <c r="AU58" s="11">
        <v>1.9750000000000001E-8</v>
      </c>
      <c r="AW58" s="11">
        <v>1.441E-7</v>
      </c>
      <c r="AX58" s="11">
        <v>1.667E-8</v>
      </c>
      <c r="AY58" s="8" t="s">
        <v>33</v>
      </c>
      <c r="AZ58" s="14">
        <f>SUM(AZ7:AZ57)</f>
        <v>5.6201200000000003E-6</v>
      </c>
      <c r="BA58" s="14">
        <f>SUM(BA7:BA57)</f>
        <v>3.2218999999999992E-6</v>
      </c>
      <c r="BB58" s="11"/>
      <c r="BC58" s="11">
        <v>2.663E-7</v>
      </c>
      <c r="BD58" s="11">
        <v>5.8560000000000003E-8</v>
      </c>
      <c r="BF58" s="11">
        <v>3.714E-7</v>
      </c>
      <c r="BG58" s="11">
        <v>7.7980000000000001E-8</v>
      </c>
    </row>
    <row r="59" spans="1:59" x14ac:dyDescent="0.2">
      <c r="A59" s="1">
        <v>52</v>
      </c>
      <c r="B59" s="11">
        <v>1.6820000000000001E-7</v>
      </c>
      <c r="C59" s="11">
        <v>5.52E-9</v>
      </c>
      <c r="D59" s="11">
        <v>1.2459999999999999E-7</v>
      </c>
      <c r="E59" s="11">
        <v>3.2829999999999997E-8</v>
      </c>
      <c r="G59" s="11">
        <v>1.9029999999999999E-8</v>
      </c>
      <c r="H59" s="11">
        <v>3.5840000000000002E-11</v>
      </c>
      <c r="I59" s="11">
        <v>0</v>
      </c>
      <c r="J59" s="11">
        <v>0</v>
      </c>
      <c r="M59" s="11">
        <v>1.801E-7</v>
      </c>
      <c r="N59" s="11">
        <v>3.7630000000000003E-9</v>
      </c>
      <c r="O59">
        <v>0</v>
      </c>
      <c r="P59">
        <v>0</v>
      </c>
      <c r="Q59" s="11"/>
      <c r="S59" s="11">
        <v>2.8410000000000001E-7</v>
      </c>
      <c r="T59" s="11">
        <v>1.7559999999999999E-9</v>
      </c>
      <c r="U59" s="11">
        <v>1.279E-7</v>
      </c>
      <c r="V59" s="11">
        <v>3.358E-8</v>
      </c>
      <c r="Y59" s="11">
        <v>4.1969999999999998E-8</v>
      </c>
      <c r="Z59" s="11">
        <v>6.4509999999999997E-10</v>
      </c>
      <c r="AA59" s="11">
        <v>1.3680000000000001E-8</v>
      </c>
      <c r="AB59" s="11">
        <v>1.469E-9</v>
      </c>
      <c r="AC59" s="11"/>
      <c r="AE59" s="11">
        <v>2.3910000000000002E-7</v>
      </c>
      <c r="AF59" s="11">
        <v>5.9139999999999999E-8</v>
      </c>
      <c r="AH59" s="12">
        <v>4.4700000000000002E-7</v>
      </c>
      <c r="AI59" s="11">
        <v>2.0319999999999999E-8</v>
      </c>
      <c r="AK59" s="12">
        <v>1.7800000000000001E-7</v>
      </c>
      <c r="AL59" s="11">
        <v>6.0790000000000004E-8</v>
      </c>
      <c r="AN59" s="12">
        <v>1.4000000000000001E-7</v>
      </c>
      <c r="AO59" s="12">
        <v>6.0800000000000002E-8</v>
      </c>
      <c r="AP59" s="11"/>
      <c r="AQ59" s="11">
        <v>3.5359999999999999E-7</v>
      </c>
      <c r="AR59" s="11">
        <v>1.254E-8</v>
      </c>
      <c r="AT59" s="11">
        <v>3.4410000000000002E-8</v>
      </c>
      <c r="AU59" s="11">
        <v>1.7669999999999999E-8</v>
      </c>
      <c r="AW59" s="11">
        <v>1.3860000000000001E-7</v>
      </c>
      <c r="AX59" s="11">
        <v>1.5630000000000002E-8</v>
      </c>
      <c r="BA59" s="11"/>
      <c r="BB59" s="11"/>
      <c r="BC59" s="11">
        <v>2.663E-7</v>
      </c>
      <c r="BD59" s="11">
        <v>5.8530000000000002E-8</v>
      </c>
      <c r="BE59" s="11"/>
      <c r="BF59" s="11">
        <v>3.714E-7</v>
      </c>
      <c r="BG59" s="11">
        <v>7.8090000000000006E-8</v>
      </c>
    </row>
    <row r="60" spans="1:59" x14ac:dyDescent="0.2">
      <c r="A60" s="1">
        <v>53</v>
      </c>
      <c r="B60" s="11">
        <v>1.6119999999999999E-7</v>
      </c>
      <c r="C60" s="11">
        <v>6.9530000000000003E-9</v>
      </c>
      <c r="D60" s="11">
        <v>9.8920000000000002E-8</v>
      </c>
      <c r="E60" s="11">
        <v>2.5979999999999998E-8</v>
      </c>
      <c r="G60" s="11">
        <v>1.0250000000000001E-8</v>
      </c>
      <c r="H60" s="11">
        <v>0</v>
      </c>
      <c r="I60" s="11">
        <v>0</v>
      </c>
      <c r="J60" s="11">
        <v>0</v>
      </c>
      <c r="M60" s="11">
        <v>1.741E-7</v>
      </c>
      <c r="N60" s="11">
        <v>3.9419999999999998E-9</v>
      </c>
      <c r="O60">
        <v>0</v>
      </c>
      <c r="P60">
        <v>0</v>
      </c>
      <c r="Q60" s="11"/>
      <c r="S60" s="11">
        <v>2.7860000000000002E-7</v>
      </c>
      <c r="T60" s="11">
        <v>1.1470000000000001E-9</v>
      </c>
      <c r="U60" s="11">
        <v>1.3360000000000001E-7</v>
      </c>
      <c r="V60" s="11">
        <v>3.2259999999999999E-8</v>
      </c>
      <c r="Y60" s="11">
        <v>3.5660000000000003E-8</v>
      </c>
      <c r="Z60" s="11">
        <v>9.3190000000000006E-10</v>
      </c>
      <c r="AA60" s="11">
        <v>1.0330000000000001E-8</v>
      </c>
      <c r="AB60" s="11">
        <v>8.2430000000000004E-10</v>
      </c>
      <c r="AC60" s="11"/>
      <c r="AE60" s="11">
        <v>2.438E-7</v>
      </c>
      <c r="AF60" s="11">
        <v>5.5589999999999997E-8</v>
      </c>
      <c r="AH60" s="12">
        <v>3.9000000000000002E-7</v>
      </c>
      <c r="AI60" s="11">
        <v>8.6010000000000001E-8</v>
      </c>
      <c r="AK60" s="12">
        <v>1.7700000000000001E-7</v>
      </c>
      <c r="AL60" s="11">
        <v>5.917E-8</v>
      </c>
      <c r="AN60" s="12">
        <v>1.2100000000000001E-7</v>
      </c>
      <c r="AO60" s="12">
        <v>5.9200000000000001E-8</v>
      </c>
      <c r="AP60" s="11"/>
      <c r="AQ60" s="11">
        <v>3.3360000000000002E-7</v>
      </c>
      <c r="AR60" s="11">
        <v>1.1290000000000001E-8</v>
      </c>
      <c r="AT60" s="11">
        <v>3.2329999999999999E-8</v>
      </c>
      <c r="AU60" s="11">
        <v>1.599E-8</v>
      </c>
      <c r="AW60" s="11">
        <v>1.3360000000000001E-7</v>
      </c>
      <c r="AX60" s="11">
        <v>1.4440000000000001E-8</v>
      </c>
      <c r="AY60" s="4" t="s">
        <v>34</v>
      </c>
      <c r="AZ60" s="15">
        <f>BA58/AZ58</f>
        <v>0.57327957410162045</v>
      </c>
      <c r="BA60" s="11"/>
      <c r="BB60" s="11"/>
      <c r="BC60" s="11">
        <v>2.663E-7</v>
      </c>
      <c r="BD60" s="11">
        <v>5.8810000000000002E-8</v>
      </c>
      <c r="BE60" s="11"/>
      <c r="BF60" s="11">
        <v>3.714E-7</v>
      </c>
      <c r="BG60" s="11">
        <v>2.5839999999999998E-7</v>
      </c>
    </row>
    <row r="61" spans="1:59" x14ac:dyDescent="0.2">
      <c r="A61" s="1">
        <v>54</v>
      </c>
      <c r="B61" s="11">
        <v>1.5459999999999999E-7</v>
      </c>
      <c r="C61" s="11">
        <v>8.7090000000000004E-9</v>
      </c>
      <c r="D61" s="11">
        <v>8.0789999999999997E-8</v>
      </c>
      <c r="E61" s="11">
        <v>2.236E-8</v>
      </c>
      <c r="G61" s="11">
        <v>5.806E-9</v>
      </c>
      <c r="H61" s="11">
        <v>7.1680000000000005E-11</v>
      </c>
      <c r="I61" s="11">
        <v>0</v>
      </c>
      <c r="J61" s="11">
        <v>0</v>
      </c>
      <c r="M61" s="11">
        <v>1.719E-7</v>
      </c>
      <c r="N61" s="11">
        <v>3.0819999999999999E-9</v>
      </c>
      <c r="O61">
        <v>0</v>
      </c>
      <c r="P61">
        <v>0</v>
      </c>
      <c r="Q61" s="11"/>
      <c r="S61" s="11">
        <v>2.7539999999999999E-7</v>
      </c>
      <c r="T61" s="11">
        <v>1.3979999999999999E-9</v>
      </c>
      <c r="U61" s="11">
        <v>1.4009999999999999E-7</v>
      </c>
      <c r="V61" s="11">
        <v>3.1400000000000003E-8</v>
      </c>
      <c r="Y61" s="11">
        <v>3.0890000000000001E-8</v>
      </c>
      <c r="Z61" s="11">
        <v>5.7350000000000004E-10</v>
      </c>
      <c r="AA61" s="11">
        <v>7.1280000000000002E-9</v>
      </c>
      <c r="AB61" s="11">
        <v>1.7920000000000001E-10</v>
      </c>
      <c r="AC61" s="11"/>
      <c r="AE61" s="11">
        <v>2.4760000000000002E-7</v>
      </c>
      <c r="AF61" s="11">
        <v>4.8569999999999998E-8</v>
      </c>
      <c r="AH61" s="12">
        <v>3.3799999999999998E-7</v>
      </c>
      <c r="AI61" s="11">
        <v>3.1359999999999998E-8</v>
      </c>
      <c r="AK61" s="12">
        <v>1.5800000000000001E-7</v>
      </c>
      <c r="AL61" s="11">
        <v>5.2040000000000001E-8</v>
      </c>
      <c r="AN61" s="12">
        <v>1.02E-7</v>
      </c>
      <c r="AO61" s="12">
        <v>5.2000000000000002E-8</v>
      </c>
      <c r="AP61" s="11"/>
      <c r="AQ61" s="11">
        <v>3.0779999999999999E-7</v>
      </c>
      <c r="AR61" s="11">
        <v>8.6729999999999993E-9</v>
      </c>
      <c r="AT61" s="11">
        <v>3.1830000000000001E-8</v>
      </c>
      <c r="AU61" s="11">
        <v>1.6269999999999999E-8</v>
      </c>
      <c r="AW61" s="11">
        <v>1.2770000000000001E-7</v>
      </c>
      <c r="AX61" s="11">
        <v>1.3119999999999999E-8</v>
      </c>
      <c r="BA61" s="11"/>
      <c r="BB61" s="8" t="s">
        <v>33</v>
      </c>
      <c r="BC61" s="14">
        <f>SUM(BC7:BC60)</f>
        <v>1.438019999999999E-5</v>
      </c>
      <c r="BD61" s="14">
        <f>SUM(BD7:BD60)</f>
        <v>5.2737900000000004E-6</v>
      </c>
      <c r="BE61" s="11"/>
      <c r="BF61" s="11">
        <v>3.714E-7</v>
      </c>
      <c r="BG61" s="11">
        <v>1.4100000000000001E-7</v>
      </c>
    </row>
    <row r="62" spans="1:59" x14ac:dyDescent="0.2">
      <c r="A62" s="1">
        <v>55</v>
      </c>
      <c r="B62" s="11">
        <v>1.5160000000000001E-7</v>
      </c>
      <c r="C62" s="11">
        <v>7.7420000000000008E-9</v>
      </c>
      <c r="D62" s="11">
        <v>5.2110000000000001E-8</v>
      </c>
      <c r="E62" s="11">
        <v>1.728E-8</v>
      </c>
      <c r="G62" s="11">
        <v>3.0819999999999999E-9</v>
      </c>
      <c r="H62" s="11">
        <v>3.5840000000000002E-11</v>
      </c>
      <c r="I62">
        <v>0</v>
      </c>
      <c r="J62" s="11">
        <v>0</v>
      </c>
      <c r="M62" s="11">
        <v>1.6969999999999999E-7</v>
      </c>
      <c r="N62" s="11">
        <v>2.903E-9</v>
      </c>
      <c r="O62">
        <v>0</v>
      </c>
      <c r="P62">
        <v>0</v>
      </c>
      <c r="Q62" s="11"/>
      <c r="S62" s="11">
        <v>2.6819999999999998E-7</v>
      </c>
      <c r="T62" s="11">
        <v>8.9600000000000001E-10</v>
      </c>
      <c r="U62" s="11">
        <v>1.4259999999999999E-7</v>
      </c>
      <c r="V62" s="11">
        <v>3.1039999999999999E-8</v>
      </c>
      <c r="Y62" s="11">
        <v>2.735E-8</v>
      </c>
      <c r="Z62" s="11">
        <v>6.0929999999999995E-10</v>
      </c>
      <c r="AA62" s="11">
        <v>3.7440000000000003E-9</v>
      </c>
      <c r="AB62" s="11">
        <v>3.5840000000000002E-11</v>
      </c>
      <c r="AC62" s="11"/>
      <c r="AE62" s="11">
        <v>2.6160000000000001E-7</v>
      </c>
      <c r="AF62" s="11">
        <v>4.4519999999999998E-8</v>
      </c>
      <c r="AH62" s="12">
        <v>3.0800000000000001E-7</v>
      </c>
      <c r="AI62" s="11">
        <v>2.269E-8</v>
      </c>
      <c r="AK62" s="12">
        <v>1.3400000000000001E-7</v>
      </c>
      <c r="AL62" s="11">
        <v>4.423E-8</v>
      </c>
      <c r="AN62" s="12">
        <v>8.1400000000000001E-8</v>
      </c>
      <c r="AO62" s="12">
        <v>4.4199999999999999E-8</v>
      </c>
      <c r="AP62" s="11"/>
      <c r="AQ62" s="11">
        <v>2.9349999999999997E-7</v>
      </c>
      <c r="AR62" s="11">
        <v>7.9569999999999997E-9</v>
      </c>
      <c r="AT62" s="11">
        <v>3.2259999999999999E-8</v>
      </c>
      <c r="AU62" s="11">
        <v>1.3939999999999999E-8</v>
      </c>
      <c r="AW62" s="11">
        <v>1.1740000000000001E-7</v>
      </c>
      <c r="AX62" s="11">
        <v>1.021E-8</v>
      </c>
      <c r="BA62" s="11"/>
      <c r="BC62" s="11"/>
      <c r="BD62" s="11"/>
      <c r="BE62" s="11"/>
      <c r="BF62" s="11">
        <v>3.714E-7</v>
      </c>
      <c r="BG62" s="11">
        <v>1.29E-7</v>
      </c>
    </row>
    <row r="63" spans="1:59" x14ac:dyDescent="0.2">
      <c r="A63" s="1">
        <v>56</v>
      </c>
      <c r="B63" s="11">
        <v>1.539E-7</v>
      </c>
      <c r="C63" s="11">
        <v>8.6019999999999999E-9</v>
      </c>
      <c r="D63" s="11">
        <v>3.1760000000000001E-8</v>
      </c>
      <c r="E63" s="11">
        <v>1.276E-8</v>
      </c>
      <c r="G63" s="11">
        <v>2.5800000000000002E-9</v>
      </c>
      <c r="H63" s="11">
        <v>0</v>
      </c>
      <c r="I63">
        <v>0</v>
      </c>
      <c r="J63" s="11">
        <v>0</v>
      </c>
      <c r="M63" s="11">
        <v>1.6990000000000001E-7</v>
      </c>
      <c r="N63" s="11">
        <v>2.5800000000000002E-9</v>
      </c>
      <c r="O63">
        <v>0</v>
      </c>
      <c r="P63">
        <v>0</v>
      </c>
      <c r="Q63" s="11"/>
      <c r="S63" s="11">
        <v>2.657E-7</v>
      </c>
      <c r="T63" s="11">
        <v>8.9600000000000001E-10</v>
      </c>
      <c r="U63" s="11">
        <v>1.416E-7</v>
      </c>
      <c r="V63" s="11">
        <v>2.7920000000000001E-8</v>
      </c>
      <c r="Y63" s="11">
        <v>2.2790000000000001E-8</v>
      </c>
      <c r="Z63" s="11">
        <v>3.9419999999999999E-10</v>
      </c>
      <c r="AA63" s="11">
        <v>7.9199999999999995E-10</v>
      </c>
      <c r="AB63">
        <v>0</v>
      </c>
      <c r="AC63" s="11"/>
      <c r="AE63" s="11">
        <v>2.7599999999999998E-7</v>
      </c>
      <c r="AF63" s="11">
        <v>4.0930000000000003E-8</v>
      </c>
      <c r="AH63" s="12">
        <v>2.91E-7</v>
      </c>
      <c r="AI63" s="11">
        <v>8.1709999999999992E-9</v>
      </c>
      <c r="AK63" s="12">
        <v>1.2100000000000001E-7</v>
      </c>
      <c r="AL63" s="11">
        <v>4.3830000000000003E-8</v>
      </c>
      <c r="AN63" s="12">
        <v>6.4099999999999998E-8</v>
      </c>
      <c r="AO63" s="12">
        <v>4.3800000000000002E-8</v>
      </c>
      <c r="AQ63" s="11">
        <v>2.7729999999999998E-7</v>
      </c>
      <c r="AR63" s="11">
        <v>5.6269999999999997E-9</v>
      </c>
      <c r="AT63" s="11">
        <v>3.2719999999999998E-8</v>
      </c>
      <c r="AU63" s="11">
        <v>1.2439999999999999E-8</v>
      </c>
      <c r="AW63" s="11">
        <v>1.119E-7</v>
      </c>
      <c r="AX63" s="11">
        <v>8.9600000000000005E-9</v>
      </c>
      <c r="BA63" s="11"/>
      <c r="BB63" s="4" t="s">
        <v>34</v>
      </c>
      <c r="BC63" s="16">
        <f>BD61/BC61</f>
        <v>0.36673968373179816</v>
      </c>
      <c r="BD63" s="11"/>
      <c r="BE63" s="11"/>
      <c r="BF63" s="11">
        <v>3.714E-7</v>
      </c>
      <c r="BG63" s="11">
        <v>6.5369999999999996E-8</v>
      </c>
    </row>
    <row r="64" spans="1:59" x14ac:dyDescent="0.2">
      <c r="A64" s="1">
        <v>57</v>
      </c>
      <c r="B64" s="11">
        <v>1.504E-7</v>
      </c>
      <c r="C64" s="11">
        <v>5.2689999999999999E-9</v>
      </c>
      <c r="D64" s="11">
        <v>1.52E-8</v>
      </c>
      <c r="E64" s="11">
        <v>9.2110000000000006E-9</v>
      </c>
      <c r="G64" s="11">
        <v>2.6879999999999998E-9</v>
      </c>
      <c r="H64">
        <v>0</v>
      </c>
      <c r="I64">
        <v>0</v>
      </c>
      <c r="J64" s="11">
        <v>0</v>
      </c>
      <c r="M64" s="11">
        <v>1.712E-7</v>
      </c>
      <c r="N64" s="11">
        <v>2.2940000000000001E-9</v>
      </c>
      <c r="O64">
        <v>0</v>
      </c>
      <c r="P64">
        <v>0</v>
      </c>
      <c r="Q64" s="11"/>
      <c r="S64" s="11">
        <v>2.629E-7</v>
      </c>
      <c r="T64" s="11">
        <v>9.6770000000000008E-10</v>
      </c>
      <c r="U64" s="11">
        <v>1.3939999999999999E-7</v>
      </c>
      <c r="V64" s="11">
        <v>2.7129999999999999E-8</v>
      </c>
      <c r="Y64" s="11">
        <v>1.878E-8</v>
      </c>
      <c r="Z64" s="11">
        <v>1.7920000000000001E-10</v>
      </c>
      <c r="AA64" s="11">
        <v>2.8799999999999999E-10</v>
      </c>
      <c r="AB64">
        <v>0</v>
      </c>
      <c r="AC64" s="11"/>
      <c r="AE64" s="11">
        <v>2.938E-7</v>
      </c>
      <c r="AF64" s="11">
        <v>4.0000000000000001E-8</v>
      </c>
      <c r="AH64" s="14">
        <f>SUM(AH7:AH63)</f>
        <v>2.4183500000000003E-5</v>
      </c>
      <c r="AI64" s="14">
        <f>SUM(AI7:AI63)</f>
        <v>2.2309209999999996E-6</v>
      </c>
      <c r="AK64" s="12">
        <v>1.3E-7</v>
      </c>
      <c r="AL64" s="11">
        <v>4.0359999999999999E-8</v>
      </c>
      <c r="AN64" s="12">
        <v>5.0799999999999998E-8</v>
      </c>
      <c r="AO64" s="12">
        <v>4.0399999999999998E-8</v>
      </c>
      <c r="AQ64" s="11">
        <v>2.7210000000000001E-7</v>
      </c>
      <c r="AR64" s="11">
        <v>4.2290000000000002E-9</v>
      </c>
      <c r="AT64" s="11">
        <v>3.337E-8</v>
      </c>
      <c r="AU64" s="11">
        <v>1.172E-8</v>
      </c>
      <c r="AW64" s="11">
        <v>1.083E-7</v>
      </c>
      <c r="AX64" s="11">
        <v>8.6379999999999993E-9</v>
      </c>
      <c r="BA64" s="11"/>
      <c r="BB64" s="11"/>
      <c r="BC64" s="11"/>
      <c r="BD64" s="11"/>
      <c r="BE64" s="8" t="s">
        <v>33</v>
      </c>
      <c r="BF64" s="14">
        <f>SUM(BF7:BF63)</f>
        <v>2.1169800000000012E-5</v>
      </c>
      <c r="BG64" s="14">
        <f>SUM(BG7:BG63)</f>
        <v>8.9778900000000002E-6</v>
      </c>
    </row>
    <row r="65" spans="1:58" x14ac:dyDescent="0.2">
      <c r="A65" s="1">
        <v>58</v>
      </c>
      <c r="B65" s="11">
        <v>1.4030000000000001E-7</v>
      </c>
      <c r="C65" s="11">
        <v>3.011E-9</v>
      </c>
      <c r="D65" s="11">
        <v>7.3120000000000004E-9</v>
      </c>
      <c r="E65" s="11">
        <v>6.9530000000000003E-9</v>
      </c>
      <c r="F65" s="8" t="s">
        <v>33</v>
      </c>
      <c r="G65" s="14">
        <f>SUM(G7:G64)</f>
        <v>5.3150859999999985E-6</v>
      </c>
      <c r="H65" s="14">
        <f>SUM(H7:H64)</f>
        <v>3.0547886E-7</v>
      </c>
      <c r="I65" s="14">
        <f>SUM(I7:I64)</f>
        <v>1.5944361399999997E-6</v>
      </c>
      <c r="J65" s="14">
        <f>SUM(J7:J64)</f>
        <v>8.4272663999999996E-7</v>
      </c>
      <c r="K65" s="10"/>
      <c r="M65" s="11">
        <v>1.6899999999999999E-7</v>
      </c>
      <c r="N65" s="11">
        <v>2.5800000000000002E-9</v>
      </c>
      <c r="O65">
        <v>0</v>
      </c>
      <c r="P65">
        <v>0</v>
      </c>
      <c r="Q65" s="11"/>
      <c r="S65" s="11">
        <v>2.5549999999999998E-7</v>
      </c>
      <c r="T65" s="11">
        <v>1.2900000000000001E-9</v>
      </c>
      <c r="U65" s="11">
        <v>1.2739999999999999E-7</v>
      </c>
      <c r="V65" s="11">
        <v>2.283E-8</v>
      </c>
      <c r="Y65" s="11">
        <v>9.6050000000000006E-9</v>
      </c>
      <c r="Z65">
        <v>0</v>
      </c>
      <c r="AA65" s="11">
        <v>1.8E-10</v>
      </c>
      <c r="AB65">
        <v>0</v>
      </c>
      <c r="AC65" s="11"/>
      <c r="AE65" s="11">
        <v>2.9509999999999999E-7</v>
      </c>
      <c r="AF65" s="11">
        <v>3.634E-8</v>
      </c>
      <c r="AI65" s="11"/>
      <c r="AK65" s="12">
        <v>1.6E-7</v>
      </c>
      <c r="AL65" s="11">
        <v>3.7170000000000001E-8</v>
      </c>
      <c r="AN65" s="12">
        <v>4.3100000000000002E-8</v>
      </c>
      <c r="AO65" s="12">
        <v>3.7200000000000002E-8</v>
      </c>
      <c r="AQ65" s="11">
        <v>2.6689999999999999E-7</v>
      </c>
      <c r="AR65" s="11">
        <v>3.9069999999999998E-9</v>
      </c>
      <c r="AT65" s="11">
        <v>3.3869999999999998E-8</v>
      </c>
      <c r="AU65" s="11">
        <v>1.143E-8</v>
      </c>
      <c r="AW65" s="11">
        <v>1.052E-7</v>
      </c>
      <c r="AX65" s="11">
        <v>8.0280000000000008E-9</v>
      </c>
      <c r="BA65" s="11"/>
      <c r="BB65" s="11"/>
      <c r="BC65" s="11"/>
      <c r="BD65" s="11"/>
      <c r="BF65" s="11"/>
    </row>
    <row r="66" spans="1:58" x14ac:dyDescent="0.2">
      <c r="A66" s="1">
        <v>59</v>
      </c>
      <c r="B66" s="11">
        <v>1.168E-7</v>
      </c>
      <c r="C66" s="11">
        <v>1.254E-9</v>
      </c>
      <c r="D66" s="11">
        <v>6.2719999999999998E-9</v>
      </c>
      <c r="E66" s="11">
        <v>3.333E-9</v>
      </c>
      <c r="G66" s="11"/>
      <c r="H66" s="11"/>
      <c r="M66" s="11">
        <v>1.6019999999999999E-7</v>
      </c>
      <c r="N66" s="11">
        <v>3.9069999999999998E-9</v>
      </c>
      <c r="O66">
        <v>0</v>
      </c>
      <c r="P66">
        <v>0</v>
      </c>
      <c r="Q66" s="11"/>
      <c r="S66" s="11">
        <v>2.522E-7</v>
      </c>
      <c r="T66" s="11">
        <v>9.3180000000000003E-10</v>
      </c>
      <c r="U66" s="11">
        <v>1.1459999999999999E-7</v>
      </c>
      <c r="V66" s="11">
        <v>2.1970000000000001E-8</v>
      </c>
      <c r="Y66" s="11">
        <v>5.0179999999999998E-9</v>
      </c>
      <c r="Z66" s="11">
        <v>5.3759999999999998E-10</v>
      </c>
      <c r="AA66" s="11">
        <v>3.5999999999999998E-11</v>
      </c>
      <c r="AB66">
        <v>0</v>
      </c>
      <c r="AC66" s="11"/>
      <c r="AE66" s="11">
        <v>2.9340000000000002E-7</v>
      </c>
      <c r="AF66" s="11">
        <v>3.491E-8</v>
      </c>
      <c r="AH66" s="16">
        <f>AI64/AH64</f>
        <v>9.2249715715260375E-2</v>
      </c>
      <c r="AI66" s="11"/>
      <c r="AK66" s="12">
        <v>1.79E-7</v>
      </c>
      <c r="AL66" s="11">
        <v>3.8280000000000003E-8</v>
      </c>
      <c r="AN66" s="12">
        <v>4.7699999999999997E-8</v>
      </c>
      <c r="AO66" s="12">
        <v>3.8299999999999999E-8</v>
      </c>
      <c r="AQ66" s="11">
        <v>2.5520000000000001E-7</v>
      </c>
      <c r="AR66" s="11">
        <v>5.0179999999999998E-9</v>
      </c>
      <c r="AT66" s="11">
        <v>3.4049999999999997E-8</v>
      </c>
      <c r="AU66" s="11">
        <v>1.0109999999999999E-8</v>
      </c>
      <c r="AW66" s="11">
        <v>1.006E-7</v>
      </c>
      <c r="AX66" s="11">
        <v>6.8809999999999997E-9</v>
      </c>
      <c r="BA66" s="11"/>
      <c r="BB66" s="11"/>
      <c r="BC66" s="11"/>
      <c r="BD66" s="11"/>
      <c r="BE66" s="4" t="s">
        <v>34</v>
      </c>
      <c r="BF66" s="16">
        <f>BG64/BF64</f>
        <v>0.42408950486069757</v>
      </c>
    </row>
    <row r="67" spans="1:58" x14ac:dyDescent="0.2">
      <c r="A67" s="1">
        <v>60</v>
      </c>
      <c r="B67" s="11">
        <v>9.7059999999999997E-8</v>
      </c>
      <c r="C67" s="11">
        <v>1.004E-9</v>
      </c>
      <c r="D67" s="11">
        <v>8.1359999999999992E-9</v>
      </c>
      <c r="E67" s="11">
        <v>2.6519999999999999E-9</v>
      </c>
      <c r="F67" s="4" t="s">
        <v>34</v>
      </c>
      <c r="G67" s="15">
        <f>H65/G65</f>
        <v>5.7473926103923829E-2</v>
      </c>
      <c r="I67" s="15">
        <f>J65/I65</f>
        <v>0.52854210893639186</v>
      </c>
      <c r="M67" s="11">
        <v>1.4920000000000001E-7</v>
      </c>
      <c r="N67" s="11">
        <v>3.8710000000000004E-9</v>
      </c>
      <c r="O67">
        <v>0</v>
      </c>
      <c r="P67">
        <v>0</v>
      </c>
      <c r="Q67" s="11"/>
      <c r="S67" s="11">
        <v>2.4929999999999999E-7</v>
      </c>
      <c r="T67" s="11">
        <v>6.8100000000000003E-10</v>
      </c>
      <c r="U67" s="11">
        <v>9.9810000000000005E-8</v>
      </c>
      <c r="V67" s="11">
        <v>1.6449999999999998E-8</v>
      </c>
      <c r="Y67" s="11">
        <v>3.1899999999999999E-9</v>
      </c>
      <c r="Z67" s="11">
        <v>6.8100000000000003E-10</v>
      </c>
      <c r="AA67" s="11">
        <v>1.4399999999999999E-10</v>
      </c>
      <c r="AB67">
        <v>0</v>
      </c>
      <c r="AC67" s="11"/>
      <c r="AE67" s="11">
        <v>2.875E-7</v>
      </c>
      <c r="AF67" s="11">
        <v>3.5380000000000003E-8</v>
      </c>
      <c r="AI67" s="11"/>
      <c r="AK67" s="12">
        <v>2.0599999999999999E-7</v>
      </c>
      <c r="AL67" s="11">
        <v>3.5299999999999998E-8</v>
      </c>
      <c r="AN67" s="12">
        <v>5.2100000000000003E-8</v>
      </c>
      <c r="AO67" s="12">
        <v>3.5299999999999998E-8</v>
      </c>
      <c r="AQ67" s="11">
        <v>2.3929999999999998E-7</v>
      </c>
      <c r="AR67" s="11">
        <v>4.3009999999999999E-9</v>
      </c>
      <c r="AT67" s="11">
        <v>3.3050000000000001E-8</v>
      </c>
      <c r="AU67" s="11">
        <v>1.047E-8</v>
      </c>
      <c r="AW67" s="11">
        <v>9.544E-8</v>
      </c>
      <c r="AX67" s="11">
        <v>5.3039999999999999E-9</v>
      </c>
      <c r="BA67" s="11"/>
      <c r="BB67" s="11"/>
      <c r="BC67" s="11"/>
      <c r="BD67" s="11"/>
      <c r="BE67" s="11"/>
      <c r="BF67" s="11"/>
    </row>
    <row r="68" spans="1:58" x14ac:dyDescent="0.2">
      <c r="A68" s="1">
        <v>61</v>
      </c>
      <c r="B68" s="11">
        <v>8.1969999999999999E-8</v>
      </c>
      <c r="C68" s="11">
        <v>1.3620000000000001E-9</v>
      </c>
      <c r="D68" s="11">
        <v>9.5700000000000007E-9</v>
      </c>
      <c r="E68" s="11">
        <v>2.6160000000000001E-9</v>
      </c>
      <c r="M68" s="11">
        <v>1.3680000000000001E-7</v>
      </c>
      <c r="N68" s="11">
        <v>5.3759999999999996E-9</v>
      </c>
      <c r="O68">
        <v>0</v>
      </c>
      <c r="P68">
        <v>0</v>
      </c>
      <c r="Q68" s="11"/>
      <c r="S68" s="11">
        <v>2.3839999999999999E-7</v>
      </c>
      <c r="T68" s="11">
        <v>3.9419999999999999E-10</v>
      </c>
      <c r="U68" s="11">
        <v>7.9059999999999995E-8</v>
      </c>
      <c r="V68" s="11">
        <v>1.14E-8</v>
      </c>
      <c r="Y68" s="11">
        <v>2.1860000000000001E-9</v>
      </c>
      <c r="Z68" s="11">
        <v>8.9600000000000001E-10</v>
      </c>
      <c r="AA68" s="11">
        <v>3.5999999999999998E-11</v>
      </c>
      <c r="AB68">
        <v>0</v>
      </c>
      <c r="AC68" s="11"/>
      <c r="AE68" s="11">
        <v>2.8099999999999999E-7</v>
      </c>
      <c r="AF68" s="11">
        <v>3.4590000000000001E-8</v>
      </c>
      <c r="AI68" s="11"/>
      <c r="AK68" s="12">
        <v>2.35E-7</v>
      </c>
      <c r="AL68" s="11">
        <v>3.498E-8</v>
      </c>
      <c r="AN68" s="12">
        <v>5.2000000000000002E-8</v>
      </c>
      <c r="AO68" s="12">
        <v>3.5000000000000002E-8</v>
      </c>
      <c r="AQ68" s="11">
        <v>2.2149999999999999E-7</v>
      </c>
      <c r="AR68" s="11">
        <v>3.333E-9</v>
      </c>
      <c r="AT68" s="11">
        <v>3.1830000000000001E-8</v>
      </c>
      <c r="AU68" s="11">
        <v>9.9279999999999996E-9</v>
      </c>
      <c r="AW68" s="11">
        <v>8.4979999999999997E-8</v>
      </c>
      <c r="AX68" s="11">
        <v>4.1219999999999996E-9</v>
      </c>
      <c r="BA68" s="11"/>
      <c r="BB68" s="11"/>
      <c r="BC68" s="11"/>
      <c r="BD68" s="11"/>
      <c r="BE68" s="11"/>
      <c r="BF68" s="11"/>
    </row>
    <row r="69" spans="1:58" x14ac:dyDescent="0.2">
      <c r="A69" s="1">
        <v>62</v>
      </c>
      <c r="B69" s="11">
        <v>6.9460000000000001E-8</v>
      </c>
      <c r="C69" s="11">
        <v>4.1579999999999999E-9</v>
      </c>
      <c r="D69" s="11">
        <v>8.2079999999999998E-9</v>
      </c>
      <c r="E69" s="11">
        <v>3.0819999999999999E-9</v>
      </c>
      <c r="M69" s="11">
        <v>1.222E-7</v>
      </c>
      <c r="N69" s="11">
        <v>6.3799999999999999E-9</v>
      </c>
      <c r="O69">
        <v>0</v>
      </c>
      <c r="P69">
        <v>0</v>
      </c>
      <c r="Q69" s="11"/>
      <c r="S69" s="11">
        <v>2.3230000000000001E-7</v>
      </c>
      <c r="T69" s="11">
        <v>7.1680000000000005E-11</v>
      </c>
      <c r="U69" s="11">
        <v>5.7949999999999999E-8</v>
      </c>
      <c r="V69" s="11">
        <v>6.2360000000000004E-9</v>
      </c>
      <c r="Y69" s="11">
        <v>1.434E-9</v>
      </c>
      <c r="Z69" s="11">
        <v>4.3009999999999999E-10</v>
      </c>
      <c r="AA69" s="11">
        <v>7.1999999999999997E-11</v>
      </c>
      <c r="AB69">
        <v>0</v>
      </c>
      <c r="AC69" s="11"/>
      <c r="AE69" s="11">
        <v>2.6899999999999999E-7</v>
      </c>
      <c r="AF69" s="11">
        <v>2.9280000000000001E-8</v>
      </c>
      <c r="AI69" s="11"/>
      <c r="AK69" s="12">
        <v>2.67E-7</v>
      </c>
      <c r="AL69" s="11">
        <v>3.6449999999999999E-8</v>
      </c>
      <c r="AN69" s="12">
        <v>5.2299999999999998E-8</v>
      </c>
      <c r="AO69" s="12">
        <v>3.6500000000000003E-8</v>
      </c>
      <c r="AQ69" s="11">
        <v>2.022E-7</v>
      </c>
      <c r="AR69" s="11">
        <v>3.046E-9</v>
      </c>
      <c r="AT69" s="11">
        <v>2.9609999999999998E-8</v>
      </c>
      <c r="AU69" s="11">
        <v>9.0680000000000005E-9</v>
      </c>
      <c r="AW69" s="11">
        <v>7.6090000000000002E-8</v>
      </c>
      <c r="AX69" s="11">
        <v>3.7630000000000003E-9</v>
      </c>
      <c r="BA69" s="11"/>
      <c r="BB69" s="11"/>
      <c r="BC69" s="11"/>
      <c r="BD69" s="11"/>
      <c r="BE69" s="11"/>
      <c r="BF69" s="11"/>
    </row>
    <row r="70" spans="1:58" x14ac:dyDescent="0.2">
      <c r="A70" s="1">
        <v>63</v>
      </c>
      <c r="B70" s="11">
        <v>5.369E-8</v>
      </c>
      <c r="C70" s="11">
        <v>4.2290000000000002E-9</v>
      </c>
      <c r="D70" s="11">
        <v>5.3759999999999996E-9</v>
      </c>
      <c r="E70" s="11">
        <v>2.6879999999999998E-9</v>
      </c>
      <c r="M70" s="11">
        <v>1.1300000000000001E-7</v>
      </c>
      <c r="N70" s="11">
        <v>7.6700000000000002E-9</v>
      </c>
      <c r="O70">
        <v>0</v>
      </c>
      <c r="P70">
        <v>0</v>
      </c>
      <c r="Q70" s="11"/>
      <c r="S70" s="11">
        <v>2.255E-7</v>
      </c>
      <c r="T70" s="11">
        <v>3.5840000000000002E-11</v>
      </c>
      <c r="U70" s="11">
        <v>4.283E-8</v>
      </c>
      <c r="V70" s="11">
        <v>3.584E-9</v>
      </c>
      <c r="Y70" s="11">
        <v>1.039E-9</v>
      </c>
      <c r="Z70" s="11">
        <v>2.5089999999999998E-10</v>
      </c>
      <c r="AA70" s="11">
        <v>3.5999999999999998E-11</v>
      </c>
      <c r="AB70">
        <v>0</v>
      </c>
      <c r="AC70" s="11"/>
      <c r="AE70" s="11">
        <v>2.621E-7</v>
      </c>
      <c r="AF70" s="11">
        <v>2.358E-8</v>
      </c>
      <c r="AI70" s="11"/>
      <c r="AK70" s="12">
        <v>2.9999999999999999E-7</v>
      </c>
      <c r="AL70" s="11">
        <v>4.437E-8</v>
      </c>
      <c r="AN70" s="12">
        <v>5.6799999999999999E-8</v>
      </c>
      <c r="AO70" s="12">
        <v>4.4400000000000001E-8</v>
      </c>
      <c r="AQ70" s="11">
        <v>1.804E-7</v>
      </c>
      <c r="AR70" s="11">
        <v>2.4009999999999999E-9</v>
      </c>
      <c r="AT70" s="11">
        <v>2.8419999999999999E-8</v>
      </c>
      <c r="AU70" s="11">
        <v>7.2040000000000004E-9</v>
      </c>
      <c r="AW70" s="11">
        <v>6.8849999999999998E-8</v>
      </c>
      <c r="AX70" s="11">
        <v>2.903E-9</v>
      </c>
      <c r="BA70" s="11"/>
      <c r="BB70" s="11"/>
      <c r="BC70" s="11"/>
      <c r="BD70" s="11"/>
      <c r="BE70" s="11"/>
      <c r="BF70" s="11"/>
    </row>
    <row r="71" spans="1:58" x14ac:dyDescent="0.2">
      <c r="A71" s="1">
        <v>64</v>
      </c>
      <c r="B71" s="11">
        <v>4.1859999999999999E-8</v>
      </c>
      <c r="C71" s="11">
        <v>3.9069999999999998E-9</v>
      </c>
      <c r="D71" s="11">
        <v>5.2329999999999996E-9</v>
      </c>
      <c r="E71" s="11">
        <v>2.6879999999999998E-9</v>
      </c>
      <c r="M71" s="11">
        <v>1.053E-7</v>
      </c>
      <c r="N71" s="11">
        <v>6.8100000000000003E-9</v>
      </c>
      <c r="O71">
        <v>0</v>
      </c>
      <c r="P71">
        <v>0</v>
      </c>
      <c r="Q71" s="11"/>
      <c r="S71" s="11">
        <v>2.2070000000000001E-7</v>
      </c>
      <c r="T71" s="11">
        <v>2.1500000000000001E-10</v>
      </c>
      <c r="U71" s="11">
        <v>3.2969999999999997E-8</v>
      </c>
      <c r="V71" s="11">
        <v>1.3620000000000001E-9</v>
      </c>
      <c r="Y71" s="11">
        <v>3.5840000000000002E-10</v>
      </c>
      <c r="Z71" s="11">
        <v>1.4339999999999999E-10</v>
      </c>
      <c r="AA71">
        <v>0</v>
      </c>
      <c r="AB71">
        <v>0</v>
      </c>
      <c r="AC71" s="11"/>
      <c r="AE71" s="11">
        <v>2.4690000000000002E-7</v>
      </c>
      <c r="AF71" s="11">
        <v>2.2440000000000001E-8</v>
      </c>
      <c r="AI71" s="11"/>
      <c r="AK71" s="12">
        <v>3.3099999999999999E-7</v>
      </c>
      <c r="AL71" s="11">
        <v>4.1929999999999999E-8</v>
      </c>
      <c r="AN71" s="12">
        <v>6.5499999999999998E-8</v>
      </c>
      <c r="AO71" s="12">
        <v>4.1899999999999998E-8</v>
      </c>
      <c r="AQ71" s="11">
        <v>1.5730000000000001E-7</v>
      </c>
      <c r="AR71" s="11">
        <v>1.792E-9</v>
      </c>
      <c r="AT71" s="11">
        <v>2.5909999999999998E-8</v>
      </c>
      <c r="AU71" s="11">
        <v>6.7379999999999997E-9</v>
      </c>
      <c r="AW71" s="11">
        <v>6.2579999999999995E-8</v>
      </c>
      <c r="AX71" s="11">
        <v>1.7559999999999999E-9</v>
      </c>
      <c r="BA71" s="11"/>
      <c r="BB71" s="11"/>
      <c r="BC71" s="11"/>
      <c r="BD71" s="11"/>
      <c r="BE71" s="11"/>
      <c r="BF71" s="11"/>
    </row>
    <row r="72" spans="1:58" x14ac:dyDescent="0.2">
      <c r="A72" s="1">
        <v>65</v>
      </c>
      <c r="B72" s="11">
        <v>3.2509999999999998E-8</v>
      </c>
      <c r="C72" s="11">
        <v>3.2259999999999998E-9</v>
      </c>
      <c r="D72" s="11">
        <v>5.2329999999999996E-9</v>
      </c>
      <c r="E72" s="11">
        <v>2.5810000000000001E-9</v>
      </c>
      <c r="M72" s="11">
        <v>1.024E-7</v>
      </c>
      <c r="N72" s="11">
        <v>5.663E-9</v>
      </c>
      <c r="O72">
        <v>0</v>
      </c>
      <c r="P72">
        <v>0</v>
      </c>
      <c r="Q72" s="11"/>
      <c r="S72" s="11">
        <v>2.1820000000000001E-7</v>
      </c>
      <c r="T72" s="11">
        <v>4.3009999999999999E-10</v>
      </c>
      <c r="U72" s="11">
        <v>2.606E-8</v>
      </c>
      <c r="V72" s="11">
        <v>5.3759999999999998E-10</v>
      </c>
      <c r="Y72" s="11">
        <v>1.075E-10</v>
      </c>
      <c r="Z72">
        <v>0</v>
      </c>
      <c r="AA72" s="11">
        <v>2.5200000000000001E-10</v>
      </c>
      <c r="AB72">
        <v>0</v>
      </c>
      <c r="AC72" s="11"/>
      <c r="AE72" s="11">
        <v>2.3029999999999999E-7</v>
      </c>
      <c r="AF72" s="11">
        <v>1.735E-8</v>
      </c>
      <c r="AI72" s="11"/>
      <c r="AK72" s="12">
        <v>3.58E-7</v>
      </c>
      <c r="AL72" s="11">
        <v>4.5120000000000003E-8</v>
      </c>
      <c r="AN72" s="12">
        <v>7.1099999999999995E-8</v>
      </c>
      <c r="AO72" s="12">
        <v>4.51E-8</v>
      </c>
      <c r="AQ72" s="11">
        <v>1.367E-7</v>
      </c>
      <c r="AR72" s="11">
        <v>1.6129999999999999E-9</v>
      </c>
      <c r="AT72" s="11">
        <v>2.2259999999999999E-8</v>
      </c>
      <c r="AU72" s="11">
        <v>5.0899999999999996E-9</v>
      </c>
      <c r="AW72" s="11">
        <v>5.4730000000000001E-8</v>
      </c>
      <c r="AX72" s="11">
        <v>1.9000000000000001E-9</v>
      </c>
      <c r="BA72" s="11"/>
      <c r="BB72" s="11"/>
      <c r="BC72" s="11"/>
      <c r="BD72" s="11"/>
      <c r="BE72" s="11"/>
      <c r="BF72" s="11"/>
    </row>
    <row r="73" spans="1:58" x14ac:dyDescent="0.2">
      <c r="A73" s="1">
        <v>66</v>
      </c>
      <c r="B73" s="11">
        <v>2.5300000000000002E-8</v>
      </c>
      <c r="C73" s="11">
        <v>3.1180000000000002E-9</v>
      </c>
      <c r="D73" s="11">
        <v>4.2290000000000002E-9</v>
      </c>
      <c r="E73" s="11">
        <v>2.6160000000000001E-9</v>
      </c>
      <c r="M73" s="11">
        <v>9.8850000000000002E-8</v>
      </c>
      <c r="N73" s="11">
        <v>5.0529999999999998E-9</v>
      </c>
      <c r="O73">
        <v>0</v>
      </c>
      <c r="P73">
        <v>0</v>
      </c>
      <c r="Q73" s="11"/>
      <c r="S73" s="11">
        <v>2.138E-7</v>
      </c>
      <c r="T73" s="11">
        <v>2.5089999999999998E-10</v>
      </c>
      <c r="U73" s="11">
        <v>2.0500000000000002E-8</v>
      </c>
      <c r="V73" s="11">
        <v>5.0179999999999996E-10</v>
      </c>
      <c r="Y73" s="11">
        <v>3.5840000000000002E-11</v>
      </c>
      <c r="Z73">
        <v>0</v>
      </c>
      <c r="AA73" s="11">
        <v>4.6800000000000004E-10</v>
      </c>
      <c r="AB73">
        <v>0</v>
      </c>
      <c r="AC73" s="11"/>
      <c r="AE73" s="11">
        <v>2.1400000000000001E-7</v>
      </c>
      <c r="AF73" s="11">
        <v>1.5840000000000002E-8</v>
      </c>
      <c r="AI73" s="11"/>
      <c r="AK73" s="12">
        <v>3.8000000000000001E-7</v>
      </c>
      <c r="AL73" s="11">
        <v>4.3299999999999997E-8</v>
      </c>
      <c r="AN73" s="12">
        <v>6.8999999999999996E-8</v>
      </c>
      <c r="AO73" s="12">
        <v>4.3299999999999997E-8</v>
      </c>
      <c r="AQ73" s="11">
        <v>1.172E-7</v>
      </c>
      <c r="AR73" s="11">
        <v>1.039E-9</v>
      </c>
      <c r="AT73" s="11">
        <v>1.824E-8</v>
      </c>
      <c r="AU73" s="11">
        <v>4.3370000000000002E-9</v>
      </c>
      <c r="AW73" s="11">
        <v>5.0179999999999997E-8</v>
      </c>
      <c r="AX73" s="11">
        <v>1.541E-9</v>
      </c>
      <c r="BA73" s="11"/>
      <c r="BB73" s="11"/>
      <c r="BC73" s="11"/>
      <c r="BD73" s="11"/>
      <c r="BE73" s="11"/>
      <c r="BF73" s="11"/>
    </row>
    <row r="74" spans="1:58" x14ac:dyDescent="0.2">
      <c r="A74" s="1">
        <v>67</v>
      </c>
      <c r="B74" s="11">
        <v>1.9429999999999999E-8</v>
      </c>
      <c r="C74" s="11">
        <v>1.9709999999999999E-9</v>
      </c>
      <c r="D74" s="11">
        <v>3.011E-9</v>
      </c>
      <c r="E74" s="11">
        <v>3.011E-9</v>
      </c>
      <c r="M74" s="11">
        <v>9.6480000000000001E-8</v>
      </c>
      <c r="N74" s="11">
        <v>4.9820000000000004E-9</v>
      </c>
      <c r="O74" s="11">
        <v>3.5840000000000002E-11</v>
      </c>
      <c r="P74" s="11">
        <v>3.5840000000000002E-11</v>
      </c>
      <c r="Q74" s="11"/>
      <c r="S74" s="11">
        <v>2.0520000000000001E-7</v>
      </c>
      <c r="T74" s="11">
        <v>1.7920000000000001E-10</v>
      </c>
      <c r="U74" s="11">
        <v>1.383E-8</v>
      </c>
      <c r="V74" s="11">
        <v>3.226E-10</v>
      </c>
      <c r="X74" s="8" t="s">
        <v>33</v>
      </c>
      <c r="Y74" s="14">
        <f>SUM(Y7:Y73)</f>
        <v>3.0430797400000008E-6</v>
      </c>
      <c r="Z74" s="14">
        <f>SUM(Z7:Z73)</f>
        <v>3.8129620000000009E-7</v>
      </c>
      <c r="AA74" s="14">
        <f>SUM(AA7:AA73)</f>
        <v>4.8813480000000015E-6</v>
      </c>
      <c r="AB74" s="14">
        <f>SUM(AB7:AB73)</f>
        <v>1.00510854E-6</v>
      </c>
      <c r="AC74" s="11"/>
      <c r="AE74" s="11">
        <v>2.023E-7</v>
      </c>
      <c r="AF74" s="11">
        <v>1.4909999999999999E-8</v>
      </c>
      <c r="AI74" s="11"/>
      <c r="AK74" s="12">
        <v>4.0400000000000002E-7</v>
      </c>
      <c r="AL74" s="11">
        <v>4.416E-8</v>
      </c>
      <c r="AN74" s="12">
        <v>6.2299999999999995E-8</v>
      </c>
      <c r="AO74" s="12">
        <v>4.4199999999999999E-8</v>
      </c>
      <c r="AQ74" s="11">
        <v>1.029E-7</v>
      </c>
      <c r="AR74" s="11">
        <v>8.2430000000000004E-10</v>
      </c>
      <c r="AT74" s="11">
        <v>1.5950000000000001E-8</v>
      </c>
      <c r="AU74" s="11">
        <v>2.7240000000000001E-9</v>
      </c>
      <c r="AW74" s="11">
        <v>4.1899999999999998E-8</v>
      </c>
      <c r="AX74" s="11">
        <v>1.219E-9</v>
      </c>
      <c r="BA74" s="11"/>
      <c r="BB74" s="11"/>
      <c r="BC74" s="11"/>
      <c r="BD74" s="11"/>
      <c r="BE74" s="11"/>
      <c r="BF74" s="11"/>
    </row>
    <row r="75" spans="1:58" x14ac:dyDescent="0.2">
      <c r="A75" s="1">
        <v>68</v>
      </c>
      <c r="B75" s="11">
        <v>1.6379999999999998E-8</v>
      </c>
      <c r="C75" s="11">
        <v>1.469E-9</v>
      </c>
      <c r="D75" s="11">
        <v>1.7559999999999999E-9</v>
      </c>
      <c r="E75" s="11">
        <v>1.792E-9</v>
      </c>
      <c r="M75" s="11">
        <v>9.2789999999999999E-8</v>
      </c>
      <c r="N75" s="11">
        <v>3.7270000000000001E-9</v>
      </c>
      <c r="O75" s="11">
        <v>1.7920000000000001E-10</v>
      </c>
      <c r="P75" s="11">
        <v>3.5840000000000002E-11</v>
      </c>
      <c r="Q75" s="11"/>
      <c r="S75" s="11">
        <v>1.9789999999999999E-7</v>
      </c>
      <c r="T75" s="11">
        <v>7.1680000000000005E-11</v>
      </c>
      <c r="U75" s="11">
        <v>7.7059999999999997E-9</v>
      </c>
      <c r="V75" s="11">
        <v>1.7920000000000001E-10</v>
      </c>
      <c r="AA75" s="11"/>
      <c r="AC75" s="11"/>
      <c r="AE75" s="11">
        <v>1.9110000000000001E-7</v>
      </c>
      <c r="AF75" s="11">
        <v>1.448E-8</v>
      </c>
      <c r="AI75" s="11"/>
      <c r="AK75" s="12">
        <v>4.1399999999999997E-7</v>
      </c>
      <c r="AL75" s="11">
        <v>4.1929999999999999E-8</v>
      </c>
      <c r="AN75" s="12">
        <v>5.1800000000000001E-8</v>
      </c>
      <c r="AO75" s="12">
        <v>4.1899999999999998E-8</v>
      </c>
      <c r="AQ75" s="11">
        <v>8.9820000000000006E-8</v>
      </c>
      <c r="AR75" s="11">
        <v>4.6590000000000001E-10</v>
      </c>
      <c r="AT75" s="11">
        <v>1.194E-8</v>
      </c>
      <c r="AU75" s="11">
        <v>2.33E-9</v>
      </c>
      <c r="AW75" s="11">
        <v>3.3909999999999997E-8</v>
      </c>
      <c r="AX75" s="11">
        <v>5.3759999999999998E-10</v>
      </c>
      <c r="BA75" s="11"/>
      <c r="BB75" s="11"/>
      <c r="BC75" s="11"/>
      <c r="BD75" s="11"/>
      <c r="BE75" s="11"/>
      <c r="BF75" s="11"/>
    </row>
    <row r="76" spans="1:58" x14ac:dyDescent="0.2">
      <c r="A76" s="1">
        <v>69</v>
      </c>
      <c r="B76" s="11">
        <v>1.358E-8</v>
      </c>
      <c r="C76" s="11">
        <v>7.527E-10</v>
      </c>
      <c r="D76" s="11">
        <v>1.6850000000000001E-9</v>
      </c>
      <c r="E76" s="11">
        <v>2.079E-9</v>
      </c>
      <c r="M76" s="11">
        <v>8.8920000000000005E-8</v>
      </c>
      <c r="N76" s="11">
        <v>2.0070000000000002E-9</v>
      </c>
      <c r="O76" s="11">
        <v>5.7340000000000001E-10</v>
      </c>
      <c r="P76" s="11">
        <v>1.7920000000000001E-10</v>
      </c>
      <c r="Q76" s="11"/>
      <c r="S76" s="11">
        <v>1.7779999999999999E-7</v>
      </c>
      <c r="T76" s="11">
        <v>3.5840000000000002E-11</v>
      </c>
      <c r="U76" s="11">
        <v>3.2259999999999998E-9</v>
      </c>
      <c r="V76">
        <v>0</v>
      </c>
      <c r="X76" s="4" t="s">
        <v>34</v>
      </c>
      <c r="Y76" s="17">
        <f>Z74/Y74</f>
        <v>0.12529944417427588</v>
      </c>
      <c r="AA76" s="16">
        <f>AB74/AA74</f>
        <v>0.20590798689214529</v>
      </c>
      <c r="AC76" s="11"/>
      <c r="AE76" s="11">
        <v>1.7889999999999999E-7</v>
      </c>
      <c r="AF76" s="11">
        <v>1.462E-8</v>
      </c>
      <c r="AI76" s="11"/>
      <c r="AK76" s="12">
        <v>4.08E-7</v>
      </c>
      <c r="AL76" s="11">
        <v>1.4600000000000001E-7</v>
      </c>
      <c r="AN76" s="12">
        <v>1.4600000000000001E-7</v>
      </c>
      <c r="AO76" s="12">
        <v>1.4600000000000001E-7</v>
      </c>
      <c r="AQ76" s="11">
        <v>7.6840000000000005E-8</v>
      </c>
      <c r="AR76" s="11">
        <v>3.226E-10</v>
      </c>
      <c r="AT76" s="11">
        <v>9.8560000000000007E-9</v>
      </c>
      <c r="AU76" s="11">
        <v>2.0070000000000002E-9</v>
      </c>
      <c r="AW76" s="11">
        <v>2.7269999999999999E-8</v>
      </c>
      <c r="AX76" s="11">
        <v>3.226E-10</v>
      </c>
      <c r="BA76" s="11"/>
      <c r="BB76" s="11"/>
      <c r="BC76" s="11"/>
      <c r="BD76" s="11"/>
      <c r="BE76" s="11"/>
      <c r="BF76" s="11"/>
    </row>
    <row r="77" spans="1:58" x14ac:dyDescent="0.2">
      <c r="A77" s="1">
        <v>70</v>
      </c>
      <c r="B77" s="11">
        <v>1.276E-8</v>
      </c>
      <c r="C77" s="11">
        <v>9.3190000000000006E-10</v>
      </c>
      <c r="D77" s="11">
        <v>2.0070000000000002E-9</v>
      </c>
      <c r="E77" s="11">
        <v>3.011E-9</v>
      </c>
      <c r="M77" s="11">
        <v>8.6949999999999994E-8</v>
      </c>
      <c r="N77" s="11">
        <v>1.8280000000000001E-9</v>
      </c>
      <c r="O77" s="11">
        <v>6.0929999999999995E-10</v>
      </c>
      <c r="P77" s="11">
        <v>1.075E-10</v>
      </c>
      <c r="Q77" s="11"/>
      <c r="S77" s="11">
        <v>1.494E-7</v>
      </c>
      <c r="T77" s="11">
        <v>3.5840000000000002E-11</v>
      </c>
      <c r="U77" s="11">
        <v>6.4509999999999997E-10</v>
      </c>
      <c r="V77" s="11">
        <v>3.5840000000000002E-11</v>
      </c>
      <c r="AA77" s="11"/>
      <c r="AC77" s="11"/>
      <c r="AE77" s="11">
        <v>1.7319999999999999E-7</v>
      </c>
      <c r="AF77" s="11">
        <v>1.0719999999999999E-8</v>
      </c>
      <c r="AI77" s="11"/>
      <c r="AK77" s="12">
        <v>4.0900000000000002E-7</v>
      </c>
      <c r="AL77" s="11">
        <v>1.3930000000000001E-7</v>
      </c>
      <c r="AN77" s="12">
        <v>1.3899999999999999E-7</v>
      </c>
      <c r="AO77" s="12">
        <v>1.3899999999999999E-7</v>
      </c>
      <c r="AP77" s="8" t="s">
        <v>33</v>
      </c>
      <c r="AQ77" s="14">
        <f>SUM(AQ7:AQ76)</f>
        <v>1.8382259999999992E-5</v>
      </c>
      <c r="AR77" s="14">
        <f>SUM(AR7:AR76)</f>
        <v>3.9204987999999999E-6</v>
      </c>
      <c r="AT77" s="11">
        <v>8.9250000000000005E-9</v>
      </c>
      <c r="AU77" s="11">
        <v>1.792E-9</v>
      </c>
      <c r="AV77" s="8" t="s">
        <v>33</v>
      </c>
      <c r="AW77" s="14">
        <f>SUM(AW7:AW76)</f>
        <v>8.1446700000000014E-6</v>
      </c>
      <c r="AX77" s="14">
        <f>SUM(AX7:AX76)</f>
        <v>2.3523152000000008E-6</v>
      </c>
      <c r="BA77" s="11"/>
      <c r="BD77" s="11"/>
      <c r="BE77" s="11"/>
      <c r="BF77" s="11"/>
    </row>
    <row r="78" spans="1:58" x14ac:dyDescent="0.2">
      <c r="A78" s="1">
        <v>71</v>
      </c>
      <c r="B78" s="11">
        <v>9.8199999999999996E-9</v>
      </c>
      <c r="C78" s="11">
        <v>7.8850000000000002E-10</v>
      </c>
      <c r="D78" s="11">
        <v>3.8710000000000004E-9</v>
      </c>
      <c r="E78" s="11">
        <v>3.6560000000000002E-9</v>
      </c>
      <c r="M78" s="11">
        <v>8.5689999999999995E-8</v>
      </c>
      <c r="N78" s="11">
        <v>1.649E-9</v>
      </c>
      <c r="O78" s="11">
        <v>7.8850000000000002E-10</v>
      </c>
      <c r="P78" s="11">
        <v>1.075E-10</v>
      </c>
      <c r="Q78" s="11"/>
      <c r="S78" s="11">
        <v>1.2310000000000001E-7</v>
      </c>
      <c r="T78" s="11">
        <v>7.1680000000000005E-11</v>
      </c>
      <c r="U78" s="11">
        <v>0</v>
      </c>
      <c r="V78">
        <v>0</v>
      </c>
      <c r="AE78" s="11">
        <v>1.6579999999999999E-7</v>
      </c>
      <c r="AF78" s="11">
        <v>1.136E-8</v>
      </c>
      <c r="AI78" s="11"/>
      <c r="AK78" s="12">
        <v>3.9900000000000001E-7</v>
      </c>
      <c r="AL78" s="11">
        <v>1.3659999999999999E-7</v>
      </c>
      <c r="AN78" s="12">
        <v>1.37E-7</v>
      </c>
      <c r="AO78" s="12">
        <v>1.37E-7</v>
      </c>
      <c r="AT78" s="11">
        <v>9.4620000000000006E-9</v>
      </c>
      <c r="AU78" s="11">
        <v>2.1860000000000001E-9</v>
      </c>
      <c r="BA78" s="11"/>
      <c r="BD78" s="11"/>
      <c r="BE78" s="11"/>
      <c r="BF78" s="11"/>
    </row>
    <row r="79" spans="1:58" x14ac:dyDescent="0.2">
      <c r="A79" s="1">
        <v>72</v>
      </c>
      <c r="B79" s="11">
        <v>7.0969999999999998E-9</v>
      </c>
      <c r="C79" s="11">
        <v>7.1680000000000005E-10</v>
      </c>
      <c r="D79" s="11">
        <v>5.3400000000000002E-9</v>
      </c>
      <c r="E79" s="11">
        <v>5.3039999999999999E-9</v>
      </c>
      <c r="M79" s="11">
        <v>8.3330000000000006E-8</v>
      </c>
      <c r="N79" s="11">
        <v>1.004E-9</v>
      </c>
      <c r="O79" s="11">
        <v>8.6019999999999999E-10</v>
      </c>
      <c r="P79" s="11">
        <v>1.4339999999999999E-10</v>
      </c>
      <c r="Q79" s="11"/>
      <c r="S79" s="11">
        <v>1.015E-7</v>
      </c>
      <c r="T79" s="11">
        <v>7.1680000000000005E-11</v>
      </c>
      <c r="U79" s="11">
        <v>3.5840000000000002E-11</v>
      </c>
      <c r="V79">
        <v>0</v>
      </c>
      <c r="AA79" s="11"/>
      <c r="AC79" s="11"/>
      <c r="AE79" s="11">
        <v>1.6E-7</v>
      </c>
      <c r="AF79" s="11">
        <v>8.1720000000000003E-9</v>
      </c>
      <c r="AI79" s="11"/>
      <c r="AK79" s="12">
        <v>3.9200000000000002E-7</v>
      </c>
      <c r="AL79" s="11">
        <v>1.2249999999999999E-7</v>
      </c>
      <c r="AN79" s="12">
        <v>1.23E-7</v>
      </c>
      <c r="AO79" s="12">
        <v>1.23E-7</v>
      </c>
      <c r="AP79" s="4" t="s">
        <v>34</v>
      </c>
      <c r="AQ79" s="16">
        <f>AR77/AQ77</f>
        <v>0.21327621304453323</v>
      </c>
      <c r="AT79" s="11">
        <v>1.125E-8</v>
      </c>
      <c r="AU79" s="11">
        <v>2.079E-9</v>
      </c>
      <c r="AV79" s="4" t="s">
        <v>34</v>
      </c>
      <c r="AW79" s="15">
        <f>AX77/AW77</f>
        <v>0.28881651435847006</v>
      </c>
      <c r="BA79" s="11"/>
      <c r="BD79" s="11"/>
      <c r="BE79" s="11"/>
      <c r="BF79" s="11"/>
    </row>
    <row r="80" spans="1:58" x14ac:dyDescent="0.2">
      <c r="A80" s="1">
        <v>73</v>
      </c>
      <c r="B80" s="11">
        <v>4.1929999999999999E-9</v>
      </c>
      <c r="C80" s="11">
        <v>3.5840000000000002E-10</v>
      </c>
      <c r="D80" s="11">
        <v>7.1319999999999998E-9</v>
      </c>
      <c r="E80" s="11">
        <v>5.6990000000000003E-9</v>
      </c>
      <c r="M80" s="11">
        <v>7.6949999999999998E-8</v>
      </c>
      <c r="N80" s="11">
        <v>1.2900000000000001E-9</v>
      </c>
      <c r="O80" s="11">
        <v>6.8100000000000003E-10</v>
      </c>
      <c r="P80" s="11">
        <v>3.5840000000000002E-11</v>
      </c>
      <c r="Q80" s="11"/>
      <c r="S80" s="11">
        <v>7.2149999999999994E-8</v>
      </c>
      <c r="T80" s="11">
        <v>0</v>
      </c>
      <c r="U80" s="11">
        <v>0</v>
      </c>
      <c r="V80">
        <v>0</v>
      </c>
      <c r="AA80" s="11"/>
      <c r="AC80" s="11"/>
      <c r="AE80" s="11">
        <v>1.5279999999999999E-7</v>
      </c>
      <c r="AF80" s="11">
        <v>6.9889999999999998E-9</v>
      </c>
      <c r="AI80" s="11"/>
      <c r="AK80" s="12">
        <v>3.6399999999999998E-7</v>
      </c>
      <c r="AL80" s="11">
        <v>1.061E-7</v>
      </c>
      <c r="AN80" s="12">
        <v>1.06E-7</v>
      </c>
      <c r="AO80" s="12">
        <v>1.06E-7</v>
      </c>
      <c r="AT80" s="11">
        <v>1.2369999999999999E-8</v>
      </c>
      <c r="AU80" s="11">
        <v>2.079E-9</v>
      </c>
      <c r="BA80" s="11"/>
      <c r="BD80" s="11"/>
      <c r="BE80" s="11"/>
      <c r="BF80" s="11"/>
    </row>
    <row r="81" spans="1:58" x14ac:dyDescent="0.2">
      <c r="A81" s="1">
        <v>74</v>
      </c>
      <c r="B81" s="11">
        <v>2.2940000000000001E-9</v>
      </c>
      <c r="C81" s="11">
        <v>1.4339999999999999E-10</v>
      </c>
      <c r="D81" s="11">
        <v>7.4549999999999996E-9</v>
      </c>
      <c r="E81" s="11">
        <v>5.1609999999999999E-9</v>
      </c>
      <c r="M81" s="11">
        <v>6.8099999999999994E-8</v>
      </c>
      <c r="N81" s="11">
        <v>1.6129999999999999E-9</v>
      </c>
      <c r="O81" s="11">
        <v>4.3009999999999999E-10</v>
      </c>
      <c r="P81" s="11">
        <v>3.5840000000000002E-11</v>
      </c>
      <c r="Q81" s="11"/>
      <c r="S81" s="11">
        <v>4.2680000000000002E-8</v>
      </c>
      <c r="T81" s="11">
        <v>0</v>
      </c>
      <c r="U81" s="11">
        <v>0</v>
      </c>
      <c r="V81">
        <v>0</v>
      </c>
      <c r="AC81" s="11"/>
      <c r="AE81" s="11">
        <v>1.4749999999999999E-7</v>
      </c>
      <c r="AF81" s="11">
        <v>5.5549999999999999E-9</v>
      </c>
      <c r="AI81" s="11"/>
      <c r="AK81" s="12">
        <v>3.2099999999999998E-7</v>
      </c>
      <c r="AL81" s="11">
        <v>9.9820000000000003E-8</v>
      </c>
      <c r="AN81" s="12">
        <v>9.9799999999999994E-8</v>
      </c>
      <c r="AO81" s="12">
        <v>9.9799999999999994E-8</v>
      </c>
      <c r="AT81" s="11">
        <v>1.254E-8</v>
      </c>
      <c r="AU81" s="11">
        <v>1.9709999999999999E-9</v>
      </c>
      <c r="BA81" s="11"/>
      <c r="BD81" s="11"/>
      <c r="BE81" s="11"/>
      <c r="BF81" s="11"/>
    </row>
    <row r="82" spans="1:58" x14ac:dyDescent="0.2">
      <c r="A82" s="1">
        <v>75</v>
      </c>
      <c r="B82" s="11">
        <v>1.0749999999999999E-9</v>
      </c>
      <c r="C82" s="11">
        <v>1.7920000000000001E-10</v>
      </c>
      <c r="D82" s="11">
        <v>6.8459999999999997E-9</v>
      </c>
      <c r="E82" s="11">
        <v>4.4079999999999997E-9</v>
      </c>
      <c r="M82" s="11">
        <v>6.0889999999999998E-8</v>
      </c>
      <c r="N82" s="11">
        <v>1.792E-9</v>
      </c>
      <c r="O82" s="11">
        <v>7.5259999999999997E-10</v>
      </c>
      <c r="P82" s="11">
        <v>1.075E-10</v>
      </c>
      <c r="Q82" s="11"/>
      <c r="S82" s="11">
        <v>2.5340000000000001E-8</v>
      </c>
      <c r="T82" s="11">
        <v>0</v>
      </c>
      <c r="U82" s="11">
        <v>0</v>
      </c>
      <c r="V82">
        <v>0</v>
      </c>
      <c r="W82" s="11"/>
      <c r="X82" s="11"/>
      <c r="AE82" s="11">
        <v>1.378E-7</v>
      </c>
      <c r="AF82" s="11">
        <v>3.6560000000000002E-9</v>
      </c>
      <c r="AI82" s="11"/>
      <c r="AK82" s="12">
        <v>2.6800000000000002E-7</v>
      </c>
      <c r="AL82" s="11">
        <v>9.2329999999999994E-8</v>
      </c>
      <c r="AN82" s="12">
        <v>9.2299999999999999E-8</v>
      </c>
      <c r="AO82" s="12">
        <v>9.2299999999999999E-8</v>
      </c>
      <c r="AT82" s="11">
        <v>1.179E-8</v>
      </c>
      <c r="AU82" s="11">
        <v>1.254E-9</v>
      </c>
      <c r="BA82" s="11"/>
      <c r="BD82" s="11"/>
      <c r="BE82" s="11"/>
      <c r="BF82" s="11"/>
    </row>
    <row r="83" spans="1:58" x14ac:dyDescent="0.2">
      <c r="A83" s="1">
        <v>76</v>
      </c>
      <c r="B83" s="11">
        <v>3.5840000000000002E-11</v>
      </c>
      <c r="C83" s="11">
        <v>0</v>
      </c>
      <c r="D83" s="11">
        <v>7.3120000000000004E-9</v>
      </c>
      <c r="E83" s="11">
        <v>4.4079999999999997E-9</v>
      </c>
      <c r="M83" s="11">
        <v>5.5369999999999999E-8</v>
      </c>
      <c r="N83" s="11">
        <v>1.577E-9</v>
      </c>
      <c r="O83" s="11">
        <v>8.2430000000000004E-10</v>
      </c>
      <c r="P83" s="11">
        <v>1.4339999999999999E-10</v>
      </c>
      <c r="Q83" s="11"/>
      <c r="S83" s="11">
        <v>1.5119999999999999E-8</v>
      </c>
      <c r="T83" s="11">
        <v>0</v>
      </c>
      <c r="U83" s="11">
        <v>0</v>
      </c>
      <c r="V83">
        <v>0</v>
      </c>
      <c r="W83" s="11"/>
      <c r="X83" s="11"/>
      <c r="AE83" s="11">
        <v>1.3E-7</v>
      </c>
      <c r="AF83" s="11">
        <v>2.3659999999999999E-9</v>
      </c>
      <c r="AI83" s="11"/>
      <c r="AK83" s="12">
        <v>2.05E-7</v>
      </c>
      <c r="AL83" s="11">
        <v>8.1899999999999999E-8</v>
      </c>
      <c r="AN83" s="12">
        <v>8.1899999999999999E-8</v>
      </c>
      <c r="AO83" s="12">
        <v>8.1899999999999999E-8</v>
      </c>
      <c r="AT83" s="11">
        <v>1.2110000000000001E-8</v>
      </c>
      <c r="AU83" s="11">
        <v>1.219E-9</v>
      </c>
      <c r="BA83" s="11"/>
      <c r="BD83" s="11"/>
      <c r="BE83" s="11"/>
      <c r="BF83" s="11"/>
    </row>
    <row r="84" spans="1:58" x14ac:dyDescent="0.2">
      <c r="A84" s="1">
        <v>77</v>
      </c>
      <c r="B84" s="11">
        <v>0</v>
      </c>
      <c r="C84" s="11">
        <v>0</v>
      </c>
      <c r="D84" s="11">
        <v>8.9239999999999994E-9</v>
      </c>
      <c r="E84" s="11">
        <v>4.7669999999999998E-9</v>
      </c>
      <c r="M84" s="11">
        <v>5.0610000000000001E-8</v>
      </c>
      <c r="N84" s="11">
        <v>6.8100000000000003E-10</v>
      </c>
      <c r="O84" s="11">
        <v>1.0749999999999999E-9</v>
      </c>
      <c r="P84" s="11">
        <v>3.9419999999999999E-10</v>
      </c>
      <c r="Q84" s="11"/>
      <c r="S84" s="11">
        <v>8.996E-9</v>
      </c>
      <c r="T84" s="11">
        <v>0</v>
      </c>
      <c r="U84" s="11">
        <v>0</v>
      </c>
      <c r="V84">
        <v>0</v>
      </c>
      <c r="W84" s="11"/>
      <c r="X84" s="11"/>
      <c r="AE84" s="11">
        <v>1.2450000000000001E-7</v>
      </c>
      <c r="AF84" s="11">
        <v>1.6850000000000001E-9</v>
      </c>
      <c r="AI84" s="11"/>
      <c r="AJ84" s="11"/>
      <c r="AK84" s="12">
        <v>1.5099999999999999E-7</v>
      </c>
      <c r="AL84" s="11">
        <v>6.7060000000000006E-8</v>
      </c>
      <c r="AN84" s="12">
        <v>6.7099999999999999E-8</v>
      </c>
      <c r="AO84" s="12">
        <v>6.7099999999999999E-8</v>
      </c>
      <c r="AT84" s="11">
        <v>1.104E-8</v>
      </c>
      <c r="AU84" s="11">
        <v>9.6770000000000008E-10</v>
      </c>
      <c r="BA84" s="11"/>
      <c r="BD84" s="11"/>
    </row>
    <row r="85" spans="1:58" x14ac:dyDescent="0.2">
      <c r="A85" s="1">
        <v>78</v>
      </c>
      <c r="B85" s="11">
        <v>0</v>
      </c>
      <c r="C85" s="11">
        <v>0</v>
      </c>
      <c r="D85" s="11">
        <v>9.247E-9</v>
      </c>
      <c r="E85" s="11">
        <v>5.0890000000000001E-9</v>
      </c>
      <c r="M85" s="11">
        <v>4.6450000000000002E-8</v>
      </c>
      <c r="N85" s="11">
        <v>4.3009999999999999E-10</v>
      </c>
      <c r="O85" s="11">
        <v>9.3180000000000003E-10</v>
      </c>
      <c r="P85" s="11">
        <v>2.867E-10</v>
      </c>
      <c r="Q85" s="11"/>
      <c r="R85" s="8" t="s">
        <v>33</v>
      </c>
      <c r="S85" s="14">
        <f>SUM(S7:S84)</f>
        <v>1.1372086000000003E-5</v>
      </c>
      <c r="T85" s="14">
        <f>SUM(T7:T84)</f>
        <v>6.3622713999999971E-7</v>
      </c>
      <c r="U85" s="14">
        <f>SUM(U7:U84)</f>
        <v>1.9420326200000004E-6</v>
      </c>
      <c r="V85" s="14">
        <f>SUM(V7:V84)</f>
        <v>4.0320084000000004E-7</v>
      </c>
      <c r="W85" s="11"/>
      <c r="X85" s="11"/>
      <c r="AE85" s="11">
        <v>1.1969999999999999E-7</v>
      </c>
      <c r="AF85" s="11">
        <v>1.6129999999999999E-9</v>
      </c>
      <c r="AI85" s="11"/>
      <c r="AJ85" s="11"/>
      <c r="AK85" s="12">
        <v>9.0100000000000006E-8</v>
      </c>
      <c r="AL85" s="11">
        <v>5.0069999999999998E-8</v>
      </c>
      <c r="AN85" s="12">
        <v>5.0099999999999999E-8</v>
      </c>
      <c r="AO85" s="12">
        <v>5.0099999999999999E-8</v>
      </c>
      <c r="AT85" s="11">
        <v>1.057E-8</v>
      </c>
      <c r="AU85" s="11">
        <v>1.004E-9</v>
      </c>
      <c r="BA85" s="11"/>
      <c r="BD85" s="11"/>
    </row>
    <row r="86" spans="1:58" x14ac:dyDescent="0.2">
      <c r="A86" s="1">
        <v>79</v>
      </c>
      <c r="B86" s="11">
        <v>0</v>
      </c>
      <c r="C86" s="11">
        <v>0</v>
      </c>
      <c r="D86" s="11">
        <v>8.0999999999999997E-9</v>
      </c>
      <c r="E86" s="11">
        <v>5.2329999999999996E-9</v>
      </c>
      <c r="M86" s="11">
        <v>3.9850000000000003E-8</v>
      </c>
      <c r="N86" s="11">
        <v>2.5089999999999998E-10</v>
      </c>
      <c r="O86" s="11">
        <v>1.434E-9</v>
      </c>
      <c r="P86" s="11">
        <v>2.5089999999999998E-10</v>
      </c>
      <c r="T86" s="11"/>
      <c r="U86" s="11"/>
      <c r="V86" s="11"/>
      <c r="W86" s="11"/>
      <c r="X86" s="11"/>
      <c r="AE86" s="11">
        <v>1.1999999999999999E-7</v>
      </c>
      <c r="AF86" s="11">
        <v>1.1829999999999999E-9</v>
      </c>
      <c r="AI86" s="11"/>
      <c r="AJ86" s="11"/>
      <c r="AK86" s="12">
        <v>5.25E-8</v>
      </c>
      <c r="AL86" s="11">
        <v>4.0719999999999997E-8</v>
      </c>
      <c r="AN86" s="12">
        <v>4.07E-8</v>
      </c>
      <c r="AO86" s="12">
        <v>4.07E-8</v>
      </c>
      <c r="AT86" s="11">
        <v>1.194E-8</v>
      </c>
      <c r="AU86" s="11">
        <v>1.004E-9</v>
      </c>
      <c r="BA86" s="11"/>
      <c r="BD86" s="11"/>
    </row>
    <row r="87" spans="1:58" x14ac:dyDescent="0.2">
      <c r="A87" s="1">
        <v>80</v>
      </c>
      <c r="B87" s="11">
        <v>1.8670000000000001E-8</v>
      </c>
      <c r="C87" s="11">
        <v>1.8670000000000001E-8</v>
      </c>
      <c r="D87" s="11">
        <v>5.3400000000000002E-9</v>
      </c>
      <c r="E87" s="11">
        <v>4.0860000000000002E-9</v>
      </c>
      <c r="M87" s="11">
        <v>3.6230000000000001E-8</v>
      </c>
      <c r="N87" s="11">
        <v>7.1680000000000005E-11</v>
      </c>
      <c r="O87" s="11">
        <v>1.1470000000000001E-9</v>
      </c>
      <c r="P87" s="11">
        <v>1.7920000000000001E-10</v>
      </c>
      <c r="R87" s="4" t="s">
        <v>34</v>
      </c>
      <c r="S87" s="15">
        <f>T85/S85</f>
        <v>5.5946388375888077E-2</v>
      </c>
      <c r="T87" s="11"/>
      <c r="U87" s="15">
        <f>V85/U85</f>
        <v>0.20761795442962228</v>
      </c>
      <c r="V87" s="11"/>
      <c r="W87" s="11"/>
      <c r="X87" s="11"/>
      <c r="AE87" s="11">
        <v>1.247E-7</v>
      </c>
      <c r="AF87" s="11">
        <v>1.2900000000000001E-9</v>
      </c>
      <c r="AI87" s="11"/>
      <c r="AJ87" s="11"/>
      <c r="AK87" s="12">
        <v>4.0000000000000001E-8</v>
      </c>
      <c r="AL87" s="11">
        <v>2.5410000000000001E-8</v>
      </c>
      <c r="AN87" s="12">
        <v>2.5399999999999999E-8</v>
      </c>
      <c r="AO87" s="12">
        <v>2.5399999999999999E-8</v>
      </c>
      <c r="AT87" s="11">
        <v>1.426E-8</v>
      </c>
      <c r="AU87" s="11">
        <v>1.6850000000000001E-9</v>
      </c>
      <c r="BA87" s="11"/>
      <c r="BD87" s="11"/>
    </row>
    <row r="88" spans="1:58" x14ac:dyDescent="0.2">
      <c r="A88" s="1">
        <v>81</v>
      </c>
      <c r="B88" s="11">
        <v>1.8889999999999999E-8</v>
      </c>
      <c r="C88" s="11">
        <v>1.8889999999999999E-8</v>
      </c>
      <c r="D88" s="14">
        <f>SUM(D7:D87)</f>
        <v>7.8875961399999954E-6</v>
      </c>
      <c r="E88" s="14">
        <f>SUM(E7:E87)</f>
        <v>1.8696636799999996E-6</v>
      </c>
      <c r="M88" s="11">
        <v>3.4119999999999997E-8</v>
      </c>
      <c r="N88" s="11">
        <v>1.4339999999999999E-10</v>
      </c>
      <c r="O88" s="11">
        <v>4.6590000000000001E-10</v>
      </c>
      <c r="P88">
        <v>0</v>
      </c>
      <c r="T88" s="11"/>
      <c r="U88" s="11"/>
      <c r="V88" s="11"/>
      <c r="W88" s="11"/>
      <c r="X88" s="11"/>
      <c r="AE88" s="11">
        <v>1.3159999999999999E-7</v>
      </c>
      <c r="AF88" s="11">
        <v>1.9000000000000001E-9</v>
      </c>
      <c r="AI88" s="11"/>
      <c r="AJ88" s="11"/>
      <c r="AK88" s="12">
        <v>3.6500000000000003E-8</v>
      </c>
      <c r="AL88" s="11">
        <v>1.8670000000000001E-8</v>
      </c>
      <c r="AN88" s="12">
        <v>1.8699999999999999E-8</v>
      </c>
      <c r="AO88" s="12">
        <v>1.8699999999999999E-8</v>
      </c>
      <c r="AT88" s="11">
        <v>1.7129999999999999E-8</v>
      </c>
      <c r="AU88" s="11">
        <v>2.1860000000000001E-9</v>
      </c>
      <c r="BA88" s="11"/>
      <c r="BD88" s="11"/>
    </row>
    <row r="89" spans="1:58" x14ac:dyDescent="0.2">
      <c r="A89" s="1">
        <v>82</v>
      </c>
      <c r="B89" s="11">
        <v>2.1039999999999998E-8</v>
      </c>
      <c r="C89" s="11">
        <v>2.1039999999999998E-8</v>
      </c>
      <c r="E89" s="11"/>
      <c r="M89" s="11">
        <v>3.1720000000000002E-8</v>
      </c>
      <c r="N89" s="11">
        <v>1.4339999999999999E-10</v>
      </c>
      <c r="O89" s="11">
        <v>4.3009999999999999E-10</v>
      </c>
      <c r="P89">
        <v>0</v>
      </c>
      <c r="T89" s="11"/>
      <c r="U89" s="11"/>
      <c r="V89" s="11"/>
      <c r="W89" s="11"/>
      <c r="X89" s="11"/>
      <c r="AE89" s="11">
        <v>1.3689999999999999E-7</v>
      </c>
      <c r="AF89" s="11">
        <v>2.6879999999999998E-9</v>
      </c>
      <c r="AI89" s="11"/>
      <c r="AJ89" s="11"/>
      <c r="AK89" s="12">
        <v>3.4399999999999997E-8</v>
      </c>
      <c r="AL89" s="11">
        <v>1.8889999999999999E-8</v>
      </c>
      <c r="AN89" s="12">
        <v>1.89E-8</v>
      </c>
      <c r="AO89" s="12">
        <v>1.89E-8</v>
      </c>
      <c r="AT89" s="11">
        <v>1.8819999999999999E-8</v>
      </c>
      <c r="AU89" s="11">
        <v>2.5810000000000001E-9</v>
      </c>
      <c r="BA89" s="11"/>
      <c r="BD89" s="11"/>
    </row>
    <row r="90" spans="1:58" x14ac:dyDescent="0.2">
      <c r="A90" s="1">
        <v>83</v>
      </c>
      <c r="B90" s="11">
        <v>2.796E-8</v>
      </c>
      <c r="C90" s="11">
        <v>2.796E-8</v>
      </c>
      <c r="D90" s="15">
        <f>E88/D88</f>
        <v>0.23703846480152072</v>
      </c>
      <c r="E90" s="11"/>
      <c r="M90" s="11">
        <v>3.0209999999999997E-8</v>
      </c>
      <c r="N90" s="11">
        <v>1.075E-10</v>
      </c>
      <c r="O90" s="11">
        <v>6.0929999999999995E-10</v>
      </c>
      <c r="P90" s="11">
        <v>1.075E-10</v>
      </c>
      <c r="T90" s="11"/>
      <c r="U90" s="11"/>
      <c r="V90" s="11"/>
      <c r="W90" s="11"/>
      <c r="X90" s="11"/>
      <c r="AE90" s="11">
        <v>1.36E-7</v>
      </c>
      <c r="AF90" s="11">
        <v>3.5119999999999999E-9</v>
      </c>
      <c r="AI90" s="11"/>
      <c r="AJ90" s="11"/>
      <c r="AK90" s="12">
        <v>3.1200000000000001E-8</v>
      </c>
      <c r="AL90" s="11">
        <v>2.1039999999999998E-8</v>
      </c>
      <c r="AN90" s="12">
        <v>2.0999999999999999E-8</v>
      </c>
      <c r="AO90" s="12">
        <v>2.0999999999999999E-8</v>
      </c>
      <c r="AT90" s="11">
        <v>1.871E-8</v>
      </c>
      <c r="AU90" s="11">
        <v>3.7989999999999998E-9</v>
      </c>
      <c r="BA90" s="11"/>
      <c r="BD90" s="11"/>
    </row>
    <row r="91" spans="1:58" x14ac:dyDescent="0.2">
      <c r="A91" s="1">
        <v>84</v>
      </c>
      <c r="B91" s="11">
        <v>3.1149999999999998E-8</v>
      </c>
      <c r="C91" s="11">
        <v>3.1149999999999998E-8</v>
      </c>
      <c r="E91" s="11"/>
      <c r="M91" s="11">
        <v>3.086E-8</v>
      </c>
      <c r="N91" s="11">
        <v>3.5840000000000002E-11</v>
      </c>
      <c r="O91" s="11">
        <v>6.4509999999999997E-10</v>
      </c>
      <c r="P91" s="11">
        <v>7.1680000000000005E-11</v>
      </c>
      <c r="T91" s="11"/>
      <c r="U91" s="11"/>
      <c r="V91" s="11"/>
      <c r="W91" s="11"/>
      <c r="X91" s="11"/>
      <c r="AE91" s="11">
        <v>1.318E-7</v>
      </c>
      <c r="AF91" s="11">
        <v>3.8350000000000001E-9</v>
      </c>
      <c r="AI91" s="11"/>
      <c r="AJ91" s="11"/>
      <c r="AK91" s="12">
        <v>2.96E-8</v>
      </c>
      <c r="AL91" s="11">
        <v>2.796E-8</v>
      </c>
      <c r="AN91" s="12">
        <v>2.7999999999999999E-8</v>
      </c>
      <c r="AO91" s="12">
        <v>2.7999999999999999E-8</v>
      </c>
      <c r="AT91" s="11">
        <v>1.7780000000000001E-8</v>
      </c>
      <c r="AU91" s="11">
        <v>5.1250000000000004E-9</v>
      </c>
      <c r="BA91" s="11"/>
      <c r="BD91" s="11"/>
    </row>
    <row r="92" spans="1:58" x14ac:dyDescent="0.2">
      <c r="A92" s="8" t="s">
        <v>33</v>
      </c>
      <c r="B92" s="14">
        <f>SUM(B6:B91)</f>
        <v>1.184507084E-5</v>
      </c>
      <c r="C92" s="14">
        <f>SUM(C6:C91)</f>
        <v>6.0929930000000004E-7</v>
      </c>
      <c r="E92" s="11"/>
      <c r="M92" s="11">
        <v>3.2759999999999997E-8</v>
      </c>
      <c r="N92" s="11">
        <v>3.5840000000000002E-11</v>
      </c>
      <c r="O92" s="11">
        <v>1.004E-9</v>
      </c>
      <c r="P92" s="11">
        <v>2.5089999999999998E-10</v>
      </c>
      <c r="T92" s="11"/>
      <c r="U92" s="11"/>
      <c r="V92" s="11"/>
      <c r="W92" s="11"/>
      <c r="X92" s="11"/>
      <c r="AE92" s="11">
        <v>1.29E-7</v>
      </c>
      <c r="AF92" s="11">
        <v>4.5159999999999997E-9</v>
      </c>
      <c r="AI92" s="11"/>
      <c r="AJ92" s="11"/>
      <c r="AK92" s="12">
        <v>3.6599999999999997E-8</v>
      </c>
      <c r="AL92" s="11">
        <v>3.1149999999999998E-8</v>
      </c>
      <c r="AN92" s="12">
        <v>3.1200000000000001E-8</v>
      </c>
      <c r="AO92" s="12">
        <v>3.1200000000000001E-8</v>
      </c>
      <c r="AT92" s="11">
        <v>1.8600000000000001E-8</v>
      </c>
      <c r="AU92" s="11">
        <v>4.3729999999999997E-9</v>
      </c>
      <c r="BA92" s="11"/>
      <c r="BD92" s="11"/>
    </row>
    <row r="93" spans="1:58" x14ac:dyDescent="0.2">
      <c r="M93" s="11">
        <v>3.742E-8</v>
      </c>
      <c r="N93" s="11">
        <v>0</v>
      </c>
      <c r="O93" s="11">
        <v>8.2430000000000004E-10</v>
      </c>
      <c r="P93" s="11">
        <v>1.075E-10</v>
      </c>
      <c r="T93" s="11"/>
      <c r="U93" s="11"/>
      <c r="V93" s="11"/>
      <c r="W93" s="11"/>
      <c r="X93" s="11"/>
      <c r="AE93" s="11">
        <v>1.2940000000000001E-7</v>
      </c>
      <c r="AF93" s="11">
        <v>4.3370000000000002E-9</v>
      </c>
      <c r="AI93" s="11"/>
      <c r="AJ93" s="8" t="s">
        <v>33</v>
      </c>
      <c r="AK93" s="14">
        <f>SUM(AK7:AK92)</f>
        <v>2.0545599999999995E-5</v>
      </c>
      <c r="AL93" s="14">
        <f>SUM(AL7:AL92)</f>
        <v>6.8681499999999996E-6</v>
      </c>
      <c r="AM93" s="8" t="s">
        <v>33</v>
      </c>
      <c r="AN93" s="14">
        <f>SUM(AN7:AN92)</f>
        <v>1.2648400000000004E-5</v>
      </c>
      <c r="AO93" s="14">
        <f>SUM(AO7:AO92)</f>
        <v>6.8701000000000031E-6</v>
      </c>
      <c r="AT93" s="11">
        <v>2.0500000000000002E-8</v>
      </c>
      <c r="AU93" s="11">
        <v>4.4800000000000002E-9</v>
      </c>
      <c r="BA93" s="11"/>
      <c r="BD93" s="11"/>
    </row>
    <row r="94" spans="1:58" x14ac:dyDescent="0.2">
      <c r="A94" s="4" t="s">
        <v>34</v>
      </c>
      <c r="B94" s="15">
        <f>C92/B92</f>
        <v>5.1439059185905217E-2</v>
      </c>
      <c r="M94" s="11">
        <v>4.4689999999999998E-8</v>
      </c>
      <c r="N94" s="11">
        <v>2.867E-10</v>
      </c>
      <c r="O94" s="11">
        <v>8.9600000000000001E-10</v>
      </c>
      <c r="P94" s="11">
        <v>2.1500000000000001E-10</v>
      </c>
      <c r="T94" s="11"/>
      <c r="U94" s="11"/>
      <c r="X94" s="11"/>
      <c r="AE94" s="11">
        <v>1.2489999999999999E-7</v>
      </c>
      <c r="AF94" s="11">
        <v>3.441E-9</v>
      </c>
      <c r="AT94" s="11">
        <v>2.1649999999999999E-8</v>
      </c>
      <c r="AU94" s="11">
        <v>4.3729999999999997E-9</v>
      </c>
      <c r="BA94" s="11"/>
      <c r="BD94" s="11"/>
    </row>
    <row r="95" spans="1:58" x14ac:dyDescent="0.2">
      <c r="L95" s="8" t="s">
        <v>33</v>
      </c>
      <c r="M95" s="14">
        <f>SUM(M7:M94)</f>
        <v>1.1091897E-5</v>
      </c>
      <c r="N95" s="14">
        <f>SUM(N7:N94)</f>
        <v>7.342587599999997E-7</v>
      </c>
      <c r="O95" s="14">
        <f t="shared" ref="O95:P95" si="0">SUM(O7:O94)</f>
        <v>3.0076758399999996E-6</v>
      </c>
      <c r="P95" s="14">
        <f t="shared" si="0"/>
        <v>1.2963418399999997E-6</v>
      </c>
      <c r="AE95" s="11">
        <v>1.216E-7</v>
      </c>
      <c r="AF95" s="11">
        <v>3.1540000000000001E-9</v>
      </c>
      <c r="AJ95" s="4" t="s">
        <v>34</v>
      </c>
      <c r="AK95" s="15">
        <f>AL93/AK93</f>
        <v>0.33428812008410563</v>
      </c>
      <c r="AM95" s="4" t="s">
        <v>34</v>
      </c>
      <c r="AN95" s="16">
        <f>AO93/AN93</f>
        <v>0.54315960912052119</v>
      </c>
      <c r="AT95" s="11">
        <v>2.229E-8</v>
      </c>
      <c r="AU95" s="11">
        <v>3.7280000000000004E-9</v>
      </c>
      <c r="BA95" s="11"/>
      <c r="BD95" s="11"/>
    </row>
    <row r="96" spans="1:58" x14ac:dyDescent="0.2">
      <c r="AE96" s="11">
        <v>1.186E-7</v>
      </c>
      <c r="AF96" s="11">
        <v>3.1180000000000002E-9</v>
      </c>
      <c r="AT96" s="11">
        <v>2.2110000000000001E-8</v>
      </c>
      <c r="AU96" s="11">
        <v>4.2649999999999996E-9</v>
      </c>
      <c r="BA96" s="11"/>
      <c r="BD96" s="11"/>
    </row>
    <row r="97" spans="12:56" x14ac:dyDescent="0.2">
      <c r="L97" s="4" t="s">
        <v>34</v>
      </c>
      <c r="O97" s="15">
        <f>P95/O95</f>
        <v>0.43101115577668098</v>
      </c>
      <c r="AE97" s="11">
        <v>1.101E-7</v>
      </c>
      <c r="AF97" s="11">
        <v>4.552E-9</v>
      </c>
      <c r="AT97" s="11">
        <v>1.993E-8</v>
      </c>
      <c r="AU97" s="11">
        <v>3.3689999999999998E-9</v>
      </c>
      <c r="BA97" s="11"/>
      <c r="BD97" s="11"/>
    </row>
    <row r="98" spans="12:56" x14ac:dyDescent="0.2">
      <c r="M98" s="15">
        <f>N95/M95</f>
        <v>6.6197762204246918E-2</v>
      </c>
      <c r="AE98" s="11">
        <v>1.02E-7</v>
      </c>
      <c r="AF98" s="11">
        <v>5.6990000000000003E-9</v>
      </c>
      <c r="AT98" s="11">
        <v>1.6379999999999998E-8</v>
      </c>
      <c r="AU98" s="11">
        <v>3.011E-9</v>
      </c>
      <c r="BA98" s="11"/>
      <c r="BD98" s="11"/>
    </row>
    <row r="99" spans="12:56" x14ac:dyDescent="0.2">
      <c r="AE99" s="11">
        <v>9.3909999999999999E-8</v>
      </c>
      <c r="AF99" s="11">
        <v>5.5910000000000002E-9</v>
      </c>
      <c r="AT99" s="11">
        <v>1.351E-8</v>
      </c>
      <c r="AU99" s="11">
        <v>2.5449999999999998E-9</v>
      </c>
      <c r="BA99" s="11"/>
      <c r="BD99" s="11"/>
    </row>
    <row r="100" spans="12:56" x14ac:dyDescent="0.2">
      <c r="AE100" s="11">
        <v>9.2080000000000001E-8</v>
      </c>
      <c r="AF100" s="11">
        <v>4.7669999999999998E-9</v>
      </c>
      <c r="AT100" s="11">
        <v>1.047E-8</v>
      </c>
      <c r="AU100" s="11">
        <v>1.6850000000000001E-9</v>
      </c>
      <c r="BA100" s="11"/>
      <c r="BD100" s="11"/>
    </row>
    <row r="101" spans="12:56" x14ac:dyDescent="0.2">
      <c r="AE101" s="11">
        <v>8.8889999999999997E-8</v>
      </c>
      <c r="AF101" s="11">
        <v>4.7669999999999998E-9</v>
      </c>
      <c r="AT101" s="11">
        <v>8.7809999999999994E-9</v>
      </c>
      <c r="AU101" s="11">
        <v>1.2900000000000001E-9</v>
      </c>
      <c r="BA101" s="11"/>
      <c r="BD101" s="11"/>
    </row>
    <row r="102" spans="12:56" x14ac:dyDescent="0.2">
      <c r="AE102" s="11">
        <v>8.4689999999999999E-8</v>
      </c>
      <c r="AF102" s="11">
        <v>3.0469999999999999E-9</v>
      </c>
      <c r="AT102" s="11">
        <v>8.3869999999999993E-9</v>
      </c>
      <c r="AU102" s="11">
        <v>8.9600000000000001E-10</v>
      </c>
      <c r="BA102" s="11"/>
      <c r="BD102" s="11"/>
    </row>
    <row r="103" spans="12:56" x14ac:dyDescent="0.2">
      <c r="AE103" s="11">
        <v>7.6840000000000005E-8</v>
      </c>
      <c r="AF103" s="11">
        <v>1.3620000000000001E-9</v>
      </c>
      <c r="AT103" s="11">
        <v>7.8130000000000002E-9</v>
      </c>
      <c r="AU103" s="11">
        <v>4.6590000000000001E-10</v>
      </c>
      <c r="BA103" s="11"/>
      <c r="BD103" s="11"/>
    </row>
    <row r="104" spans="12:56" x14ac:dyDescent="0.2">
      <c r="AE104" s="11">
        <v>7.1929999999999996E-8</v>
      </c>
      <c r="AF104" s="11">
        <v>1.649E-9</v>
      </c>
      <c r="AT104" s="11">
        <v>7.4190000000000001E-9</v>
      </c>
      <c r="AU104" s="11">
        <v>4.3009999999999999E-10</v>
      </c>
      <c r="BA104" s="11"/>
      <c r="BD104" s="11"/>
    </row>
    <row r="105" spans="12:56" x14ac:dyDescent="0.2">
      <c r="AE105" s="11">
        <v>7.0539999999999995E-8</v>
      </c>
      <c r="AF105" s="11">
        <v>1.1829999999999999E-9</v>
      </c>
      <c r="AT105" s="11">
        <v>8.0999999999999997E-9</v>
      </c>
      <c r="AU105" s="11">
        <v>3.9430000000000002E-10</v>
      </c>
      <c r="BA105" s="11"/>
      <c r="BD105" s="11"/>
    </row>
    <row r="106" spans="12:56" x14ac:dyDescent="0.2">
      <c r="AE106" s="11">
        <v>6.8670000000000005E-8</v>
      </c>
      <c r="AF106" s="11">
        <v>8.9600000000000001E-10</v>
      </c>
      <c r="AT106" s="11">
        <v>8.9600000000000005E-9</v>
      </c>
      <c r="AU106" s="11">
        <v>4.6590000000000001E-10</v>
      </c>
      <c r="BA106" s="11"/>
      <c r="BD106" s="11"/>
    </row>
    <row r="107" spans="12:56" x14ac:dyDescent="0.2">
      <c r="AE107" s="11">
        <v>7.2219999999999994E-8</v>
      </c>
      <c r="AF107" s="11">
        <v>1.1829999999999999E-9</v>
      </c>
      <c r="AT107" s="11">
        <v>1.118E-8</v>
      </c>
      <c r="AU107" s="11">
        <v>9.6770000000000008E-10</v>
      </c>
      <c r="BA107" s="11"/>
      <c r="BD107" s="11"/>
    </row>
    <row r="108" spans="12:56" x14ac:dyDescent="0.2">
      <c r="AE108" s="11">
        <v>7.7420000000000001E-8</v>
      </c>
      <c r="AF108" s="11">
        <v>8.6019999999999999E-10</v>
      </c>
      <c r="AT108" s="11">
        <v>1.527E-8</v>
      </c>
      <c r="AU108" s="11">
        <v>1.434E-9</v>
      </c>
      <c r="BA108" s="11"/>
      <c r="BD108" s="11"/>
    </row>
    <row r="109" spans="12:56" x14ac:dyDescent="0.2">
      <c r="AE109" s="11">
        <v>8.301E-8</v>
      </c>
      <c r="AF109" s="11">
        <v>7.527E-10</v>
      </c>
      <c r="AT109" s="11">
        <v>1.918E-8</v>
      </c>
      <c r="AU109" s="11">
        <v>1.649E-9</v>
      </c>
      <c r="BA109" s="11"/>
      <c r="BD109" s="11"/>
    </row>
    <row r="110" spans="12:56" x14ac:dyDescent="0.2">
      <c r="AE110" s="11">
        <v>9.0820000000000002E-8</v>
      </c>
      <c r="AF110" s="11">
        <v>5.0179999999999996E-10</v>
      </c>
      <c r="AT110" s="11">
        <v>2.161E-8</v>
      </c>
      <c r="AU110" s="11">
        <v>1.649E-9</v>
      </c>
      <c r="BA110" s="11"/>
      <c r="BD110" s="11"/>
    </row>
    <row r="111" spans="12:56" x14ac:dyDescent="0.2">
      <c r="AE111" s="11">
        <v>9.509E-8</v>
      </c>
      <c r="AF111" s="11">
        <v>5.7350000000000004E-10</v>
      </c>
      <c r="AT111" s="11">
        <v>2.2650000000000001E-8</v>
      </c>
      <c r="AU111" s="11">
        <v>1.7559999999999999E-9</v>
      </c>
      <c r="BA111" s="11"/>
      <c r="BD111" s="11"/>
    </row>
    <row r="112" spans="12:56" x14ac:dyDescent="0.2">
      <c r="AE112" s="11">
        <v>9.9099999999999994E-8</v>
      </c>
      <c r="AF112" s="11">
        <v>5.0179999999999996E-10</v>
      </c>
      <c r="AT112" s="11">
        <v>2.337E-8</v>
      </c>
      <c r="AU112" s="11">
        <v>2.0430000000000001E-9</v>
      </c>
      <c r="BA112" s="11"/>
      <c r="BD112" s="11"/>
    </row>
    <row r="113" spans="30:56" x14ac:dyDescent="0.2">
      <c r="AE113" s="11">
        <v>9.8710000000000002E-8</v>
      </c>
      <c r="AF113" s="11">
        <v>3.9430000000000002E-10</v>
      </c>
      <c r="AT113" s="11">
        <v>2.297E-8</v>
      </c>
      <c r="AU113" s="11">
        <v>1.8280000000000001E-9</v>
      </c>
      <c r="BA113" s="11"/>
      <c r="BD113" s="11"/>
    </row>
    <row r="114" spans="30:56" x14ac:dyDescent="0.2">
      <c r="AE114" s="11">
        <v>9.6229999999999995E-8</v>
      </c>
      <c r="AF114" s="11">
        <v>9.3190000000000006E-10</v>
      </c>
      <c r="AT114" s="11">
        <v>2.201E-8</v>
      </c>
      <c r="AU114" s="11">
        <v>1.434E-9</v>
      </c>
      <c r="BA114" s="11"/>
      <c r="BD114" s="11"/>
    </row>
    <row r="115" spans="30:56" x14ac:dyDescent="0.2">
      <c r="AE115" s="11">
        <v>9.6089999999999996E-8</v>
      </c>
      <c r="AF115" s="11">
        <v>8.9600000000000001E-10</v>
      </c>
      <c r="AT115" s="11">
        <v>2.0570000000000002E-8</v>
      </c>
      <c r="AU115" s="11">
        <v>1.1829999999999999E-9</v>
      </c>
      <c r="BA115" s="11"/>
      <c r="BD115" s="11"/>
    </row>
    <row r="116" spans="30:56" x14ac:dyDescent="0.2">
      <c r="AD116" s="8" t="s">
        <v>33</v>
      </c>
      <c r="AE116" s="14">
        <f>SUM(AE7:AE115)</f>
        <v>1.3628695000000002E-5</v>
      </c>
      <c r="AF116" s="14">
        <f>SUM(AF7:AF115)</f>
        <v>2.3637602000000002E-6</v>
      </c>
      <c r="AT116" s="14">
        <f>SUM(AT7:AT115)</f>
        <v>1.8025020000000002E-6</v>
      </c>
      <c r="AU116" s="14">
        <f>SUM(AU7:AU115)</f>
        <v>6.5717059999999969E-7</v>
      </c>
    </row>
    <row r="117" spans="30:56" x14ac:dyDescent="0.2">
      <c r="AD117" s="4" t="s">
        <v>34</v>
      </c>
      <c r="AE117" s="15">
        <f>AF116/AE116</f>
        <v>0.17343995151406644</v>
      </c>
    </row>
    <row r="118" spans="30:56" x14ac:dyDescent="0.2">
      <c r="AT118" s="15">
        <f>AU116/AT116</f>
        <v>0.36458800045714213</v>
      </c>
    </row>
  </sheetData>
  <mergeCells count="20">
    <mergeCell ref="AH4:AI4"/>
    <mergeCell ref="B4:C4"/>
    <mergeCell ref="D4:F4"/>
    <mergeCell ref="G4:H4"/>
    <mergeCell ref="I4:K4"/>
    <mergeCell ref="M4:N4"/>
    <mergeCell ref="O4:Q4"/>
    <mergeCell ref="S4:T4"/>
    <mergeCell ref="U4:W4"/>
    <mergeCell ref="Y4:Z4"/>
    <mergeCell ref="AA4:AB4"/>
    <mergeCell ref="AE4:AF4"/>
    <mergeCell ref="BC4:BD4"/>
    <mergeCell ref="BF4:BG4"/>
    <mergeCell ref="AK4:AL4"/>
    <mergeCell ref="AN4:AO4"/>
    <mergeCell ref="AQ4:AR4"/>
    <mergeCell ref="AT4:AU4"/>
    <mergeCell ref="AW4:AX4"/>
    <mergeCell ref="AZ4:BA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33"/>
  <sheetViews>
    <sheetView workbookViewId="0">
      <selection activeCell="C37" sqref="C37"/>
    </sheetView>
  </sheetViews>
  <sheetFormatPr baseColWidth="10" defaultRowHeight="16" x14ac:dyDescent="0.2"/>
  <sheetData>
    <row r="3" spans="1:17" x14ac:dyDescent="0.2">
      <c r="A3" s="1" t="s">
        <v>39</v>
      </c>
    </row>
    <row r="4" spans="1:17" x14ac:dyDescent="0.2">
      <c r="B4" s="20" t="s">
        <v>38</v>
      </c>
      <c r="C4" s="24" t="s">
        <v>35</v>
      </c>
      <c r="D4" s="24"/>
      <c r="E4" s="24"/>
      <c r="F4" s="24"/>
      <c r="G4" s="24"/>
      <c r="H4" s="24" t="s">
        <v>36</v>
      </c>
      <c r="I4" s="24"/>
      <c r="J4" s="24"/>
      <c r="K4" s="24"/>
      <c r="L4" s="24"/>
      <c r="M4" s="24" t="s">
        <v>37</v>
      </c>
      <c r="N4" s="24"/>
      <c r="O4" s="24"/>
      <c r="P4" s="24"/>
      <c r="Q4" s="24"/>
    </row>
    <row r="5" spans="1:17" x14ac:dyDescent="0.2">
      <c r="B5" s="19">
        <v>-30</v>
      </c>
      <c r="C5" s="18">
        <v>2.4030300000000002</v>
      </c>
      <c r="D5" s="18">
        <v>4.53186</v>
      </c>
      <c r="E5" s="18">
        <v>3.18058</v>
      </c>
      <c r="F5" s="18">
        <v>2.9860199999999999</v>
      </c>
      <c r="G5" s="18">
        <v>3.9420500000000001</v>
      </c>
      <c r="H5" s="18">
        <v>2.1095000000000002</v>
      </c>
      <c r="I5" s="18">
        <v>2.15469</v>
      </c>
      <c r="J5" s="18">
        <v>3.5885199999999999</v>
      </c>
      <c r="K5" s="18">
        <v>3.38984</v>
      </c>
      <c r="L5" s="18">
        <v>4.7061099999999998</v>
      </c>
      <c r="M5" s="18">
        <v>0.28515200000000002</v>
      </c>
      <c r="N5" s="18">
        <v>0.112405</v>
      </c>
      <c r="O5" s="18">
        <v>0.83470900000000003</v>
      </c>
      <c r="P5" s="18">
        <v>0.30937100000000001</v>
      </c>
      <c r="Q5" s="18">
        <v>0.59183699999999995</v>
      </c>
    </row>
    <row r="6" spans="1:17" x14ac:dyDescent="0.2">
      <c r="B6" s="19">
        <v>-20</v>
      </c>
      <c r="C6" s="18">
        <v>6.1848099999999997</v>
      </c>
      <c r="D6" s="18">
        <v>3.8858000000000001</v>
      </c>
      <c r="E6" s="18">
        <v>2.8308200000000001</v>
      </c>
      <c r="F6" s="18">
        <v>2.5647500000000001</v>
      </c>
      <c r="G6" s="18">
        <v>3.4763199999999999</v>
      </c>
      <c r="H6" s="18">
        <v>2.4587400000000001</v>
      </c>
      <c r="I6" s="18">
        <v>3.1747999999999998</v>
      </c>
      <c r="J6" s="18">
        <v>3.7142900000000001</v>
      </c>
      <c r="K6" s="18">
        <v>3.3389799999999998</v>
      </c>
      <c r="L6" s="18">
        <v>5.55037</v>
      </c>
      <c r="M6" s="18">
        <v>0.68095700000000003</v>
      </c>
      <c r="N6" s="18">
        <v>0.62049600000000005</v>
      </c>
      <c r="O6" s="18">
        <v>0.76846700000000001</v>
      </c>
      <c r="P6" s="18">
        <v>0.698272</v>
      </c>
      <c r="Q6" s="18">
        <v>0.74252799999999997</v>
      </c>
    </row>
    <row r="7" spans="1:17" x14ac:dyDescent="0.2">
      <c r="B7" s="19">
        <v>-10</v>
      </c>
      <c r="C7" s="18">
        <v>5.9145899999999996</v>
      </c>
      <c r="D7" s="18">
        <v>3.3131499999999998</v>
      </c>
      <c r="E7" s="18">
        <v>2.5284599999999999</v>
      </c>
      <c r="F7" s="18">
        <v>2.1509800000000001</v>
      </c>
      <c r="G7" s="18">
        <v>2.8779300000000001</v>
      </c>
      <c r="H7" s="18">
        <v>2.2896999999999998</v>
      </c>
      <c r="I7" s="18">
        <v>3.00224</v>
      </c>
      <c r="J7" s="18">
        <v>3.4687399999999999</v>
      </c>
      <c r="K7" s="18">
        <v>3.10466</v>
      </c>
      <c r="L7" s="18">
        <v>4.5991</v>
      </c>
      <c r="M7" s="18">
        <v>0.78766499999999995</v>
      </c>
      <c r="N7" s="18">
        <v>0.76197999999999999</v>
      </c>
      <c r="O7" s="18">
        <v>0.78697499999999998</v>
      </c>
      <c r="P7" s="18">
        <v>0.77077799999999996</v>
      </c>
      <c r="Q7" s="18">
        <v>0.95324799999999998</v>
      </c>
    </row>
    <row r="8" spans="1:17" x14ac:dyDescent="0.2">
      <c r="B8" s="19">
        <v>0</v>
      </c>
      <c r="C8" s="18">
        <v>4.9241900000000003</v>
      </c>
      <c r="D8" s="18">
        <v>2.8110400000000002</v>
      </c>
      <c r="E8" s="18">
        <v>2.2517399999999999</v>
      </c>
      <c r="F8" s="18">
        <v>1.7771399999999999</v>
      </c>
      <c r="G8" s="18">
        <v>2.3518599999999998</v>
      </c>
      <c r="H8" s="18">
        <v>2.1372</v>
      </c>
      <c r="I8" s="18">
        <v>2.6812900000000002</v>
      </c>
      <c r="J8" s="18">
        <v>3.2359200000000001</v>
      </c>
      <c r="K8" s="18">
        <v>2.8609900000000001</v>
      </c>
      <c r="L8" s="18">
        <v>3.7704599999999999</v>
      </c>
      <c r="M8" s="18">
        <v>0.62484099999999998</v>
      </c>
      <c r="N8" s="18">
        <v>0.88836899999999996</v>
      </c>
      <c r="O8" s="18">
        <v>0.73182700000000001</v>
      </c>
      <c r="P8" s="18">
        <v>0.59347300000000003</v>
      </c>
      <c r="Q8" s="18">
        <v>1.06073</v>
      </c>
    </row>
    <row r="9" spans="1:17" x14ac:dyDescent="0.2">
      <c r="B9" s="19">
        <v>10</v>
      </c>
      <c r="C9" s="18">
        <v>3.89506</v>
      </c>
      <c r="D9" s="18">
        <v>2.36687</v>
      </c>
      <c r="E9" s="18">
        <v>1.9739199999999999</v>
      </c>
      <c r="F9" s="18">
        <v>1.4235199999999999</v>
      </c>
      <c r="G9" s="18">
        <v>1.90876</v>
      </c>
      <c r="H9" s="18">
        <v>1.94587</v>
      </c>
      <c r="I9" s="18">
        <v>2.2268300000000001</v>
      </c>
      <c r="J9" s="18">
        <v>3.0162300000000002</v>
      </c>
      <c r="K9" s="18">
        <v>2.6122999999999998</v>
      </c>
      <c r="L9" s="18">
        <v>2.1002900000000002</v>
      </c>
      <c r="M9" s="18">
        <v>0.40261999999999998</v>
      </c>
      <c r="N9" s="18">
        <v>0.83207200000000003</v>
      </c>
      <c r="O9" s="18">
        <v>0.66614899999999999</v>
      </c>
      <c r="P9" s="18">
        <v>0.41048499999999999</v>
      </c>
      <c r="Q9" s="18">
        <v>1.17615</v>
      </c>
    </row>
    <row r="12" spans="1:17" x14ac:dyDescent="0.2">
      <c r="A12" s="1" t="s">
        <v>40</v>
      </c>
    </row>
    <row r="13" spans="1:17" x14ac:dyDescent="0.2">
      <c r="B13" s="20" t="s">
        <v>41</v>
      </c>
      <c r="C13" s="20" t="s">
        <v>36</v>
      </c>
      <c r="D13" s="20" t="s">
        <v>42</v>
      </c>
    </row>
    <row r="14" spans="1:17" x14ac:dyDescent="0.2">
      <c r="B14" s="18">
        <v>1.005236</v>
      </c>
      <c r="C14" s="18">
        <v>0.98429319999999998</v>
      </c>
      <c r="D14" s="18">
        <v>0.39790579999999998</v>
      </c>
    </row>
    <row r="15" spans="1:17" x14ac:dyDescent="0.2">
      <c r="B15" s="18">
        <v>1.026178</v>
      </c>
      <c r="C15" s="18">
        <v>1.005236</v>
      </c>
      <c r="D15" s="18">
        <v>0.39790579999999998</v>
      </c>
    </row>
    <row r="16" spans="1:17" x14ac:dyDescent="0.2">
      <c r="B16" s="18">
        <v>1.089005</v>
      </c>
      <c r="C16" s="18">
        <v>0.94240840000000003</v>
      </c>
      <c r="D16" s="18">
        <v>0.4188482</v>
      </c>
    </row>
    <row r="17" spans="1:16" x14ac:dyDescent="0.2">
      <c r="B17" s="18">
        <v>0.94240840000000003</v>
      </c>
      <c r="C17" s="18">
        <v>1.0471200000000001</v>
      </c>
      <c r="D17" s="18">
        <v>0.58638749999999995</v>
      </c>
    </row>
    <row r="18" spans="1:16" x14ac:dyDescent="0.2">
      <c r="B18" s="18">
        <v>0.98429319999999998</v>
      </c>
      <c r="C18" s="18">
        <v>0.96335079999999995</v>
      </c>
      <c r="D18" s="18">
        <v>0.5026178</v>
      </c>
    </row>
    <row r="19" spans="1:16" x14ac:dyDescent="0.2">
      <c r="B19" s="18">
        <v>0.90052350000000003</v>
      </c>
      <c r="C19" s="18">
        <v>0.98429319999999998</v>
      </c>
      <c r="D19" s="18">
        <v>0.52356020000000003</v>
      </c>
    </row>
    <row r="20" spans="1:16" x14ac:dyDescent="0.2">
      <c r="B20" s="18">
        <v>0.92146600000000001</v>
      </c>
      <c r="C20" s="18">
        <v>0.92146600000000001</v>
      </c>
      <c r="D20" s="18">
        <v>0.31413609999999997</v>
      </c>
    </row>
    <row r="21" spans="1:16" x14ac:dyDescent="0.2">
      <c r="B21" s="18">
        <v>1.0471200000000001</v>
      </c>
      <c r="C21" s="18">
        <v>1.0471200000000001</v>
      </c>
      <c r="D21" s="18">
        <v>0.3769633</v>
      </c>
    </row>
    <row r="22" spans="1:16" x14ac:dyDescent="0.2">
      <c r="B22" s="18">
        <v>1.026178</v>
      </c>
      <c r="C22" s="18">
        <v>1.151832</v>
      </c>
      <c r="D22" s="18">
        <v>0.39790579999999998</v>
      </c>
    </row>
    <row r="23" spans="1:16" x14ac:dyDescent="0.2">
      <c r="B23" s="18">
        <v>0.94240840000000003</v>
      </c>
      <c r="C23" s="18">
        <v>0.94240840000000003</v>
      </c>
      <c r="D23" s="18">
        <v>0.39790579999999998</v>
      </c>
    </row>
    <row r="24" spans="1:16" x14ac:dyDescent="0.2">
      <c r="B24" s="18">
        <v>1.1099479999999999</v>
      </c>
      <c r="C24" s="18">
        <v>1.1099479999999999</v>
      </c>
      <c r="D24" s="18">
        <v>0.460733</v>
      </c>
    </row>
    <row r="25" spans="1:16" x14ac:dyDescent="0.2">
      <c r="B25" s="18">
        <v>1.005236</v>
      </c>
      <c r="C25" s="18">
        <v>1.0471200000000001</v>
      </c>
      <c r="D25" s="18">
        <v>0.460733</v>
      </c>
    </row>
    <row r="28" spans="1:16" x14ac:dyDescent="0.2">
      <c r="A28" s="1" t="s">
        <v>43</v>
      </c>
    </row>
    <row r="29" spans="1:16" s="1" customFormat="1" x14ac:dyDescent="0.2">
      <c r="B29" s="20"/>
      <c r="C29" s="24" t="s">
        <v>44</v>
      </c>
      <c r="D29" s="24"/>
      <c r="E29" s="24"/>
      <c r="F29" s="24"/>
      <c r="G29" s="24" t="s">
        <v>36</v>
      </c>
      <c r="H29" s="24"/>
      <c r="I29" s="24"/>
      <c r="J29" s="24"/>
      <c r="K29" s="24"/>
      <c r="L29" s="24" t="s">
        <v>45</v>
      </c>
      <c r="M29" s="24"/>
      <c r="N29" s="24"/>
      <c r="O29" s="24"/>
      <c r="P29" s="24"/>
    </row>
    <row r="30" spans="1:16" x14ac:dyDescent="0.2">
      <c r="B30" s="19">
        <v>1</v>
      </c>
      <c r="C30" s="18">
        <v>0.41493780000000002</v>
      </c>
      <c r="D30" s="18">
        <v>0.73846160000000005</v>
      </c>
      <c r="E30" s="18">
        <v>0.5050251</v>
      </c>
      <c r="F30" s="18">
        <v>0.38035259999999999</v>
      </c>
      <c r="G30" s="18">
        <v>0.53529409999999999</v>
      </c>
      <c r="H30" s="18">
        <v>0.49336869999999999</v>
      </c>
      <c r="I30" s="18">
        <v>0.4806378</v>
      </c>
      <c r="J30" s="18">
        <v>0.6629834</v>
      </c>
      <c r="K30" s="18">
        <v>0.72754490000000005</v>
      </c>
      <c r="L30" s="18">
        <v>0.77777779999999996</v>
      </c>
      <c r="M30" s="18">
        <v>0.69541779999999997</v>
      </c>
      <c r="N30" s="18">
        <v>0.50617279999999998</v>
      </c>
      <c r="O30" s="18">
        <v>0.53225809999999996</v>
      </c>
      <c r="P30" s="18">
        <v>0.5744186</v>
      </c>
    </row>
    <row r="31" spans="1:16" x14ac:dyDescent="0.2">
      <c r="B31" s="19">
        <v>2</v>
      </c>
      <c r="C31" s="18">
        <v>0.44364510000000001</v>
      </c>
      <c r="D31" s="18">
        <v>0.48076920000000001</v>
      </c>
      <c r="E31" s="18">
        <v>0.5355451</v>
      </c>
      <c r="F31" s="18">
        <v>0.4342723</v>
      </c>
      <c r="G31" s="18">
        <v>0.64119599999999999</v>
      </c>
      <c r="H31" s="18">
        <v>0.58707860000000001</v>
      </c>
      <c r="I31" s="18">
        <v>0.48806369999999999</v>
      </c>
      <c r="J31" s="18">
        <v>0.50859949999999998</v>
      </c>
      <c r="K31" s="18">
        <v>0.65</v>
      </c>
      <c r="L31" s="18">
        <v>0.57731960000000004</v>
      </c>
      <c r="M31" s="18">
        <v>0.5060827</v>
      </c>
      <c r="N31" s="18">
        <v>0.5050848</v>
      </c>
      <c r="O31" s="18">
        <v>0.4547677</v>
      </c>
      <c r="P31" s="18">
        <v>0.60582519999999995</v>
      </c>
    </row>
    <row r="32" spans="1:16" x14ac:dyDescent="0.2">
      <c r="B32" s="19">
        <v>3</v>
      </c>
      <c r="C32" s="18">
        <v>0.42857139999999999</v>
      </c>
      <c r="D32" s="18">
        <v>0.42293910000000001</v>
      </c>
      <c r="E32" s="18">
        <v>0.63496140000000001</v>
      </c>
      <c r="F32" s="18">
        <v>0.65191739999999998</v>
      </c>
      <c r="G32" s="18">
        <v>0.51338200000000001</v>
      </c>
      <c r="H32" s="18">
        <v>0.50299400000000005</v>
      </c>
      <c r="I32" s="18">
        <v>0.5374331</v>
      </c>
      <c r="J32" s="18">
        <v>0.6216216</v>
      </c>
      <c r="K32" s="18">
        <v>0.49748740000000002</v>
      </c>
      <c r="L32" s="18">
        <v>0.78181820000000002</v>
      </c>
      <c r="M32" s="18">
        <v>0.51131219999999999</v>
      </c>
      <c r="N32" s="18">
        <v>0.69627510000000004</v>
      </c>
      <c r="O32" s="18">
        <v>0.47732180000000002</v>
      </c>
      <c r="P32" s="18">
        <v>0.34084510000000001</v>
      </c>
    </row>
    <row r="33" spans="2:16" x14ac:dyDescent="0.2">
      <c r="B33" s="19">
        <v>4</v>
      </c>
      <c r="C33" s="18">
        <v>0.37192120000000001</v>
      </c>
      <c r="D33" s="18">
        <v>0.4498567</v>
      </c>
      <c r="E33" s="18">
        <v>0.60046189999999999</v>
      </c>
      <c r="F33" s="18">
        <v>0.48179270000000002</v>
      </c>
      <c r="G33" s="18">
        <v>0.45199060000000002</v>
      </c>
      <c r="H33" s="18">
        <v>0.5065963</v>
      </c>
      <c r="I33" s="18">
        <v>0.49278850000000002</v>
      </c>
      <c r="J33" s="18">
        <v>0.5776173</v>
      </c>
      <c r="K33" s="18"/>
      <c r="L33" s="18">
        <v>0.47142859999999998</v>
      </c>
      <c r="M33" s="18">
        <v>0.55151519999999998</v>
      </c>
      <c r="N33" s="18">
        <v>0.54584220000000006</v>
      </c>
      <c r="O33" s="18">
        <v>0.45454549999999999</v>
      </c>
      <c r="P33" s="18">
        <v>0.5231481</v>
      </c>
    </row>
  </sheetData>
  <mergeCells count="6">
    <mergeCell ref="C4:G4"/>
    <mergeCell ref="H4:L4"/>
    <mergeCell ref="M4:Q4"/>
    <mergeCell ref="L29:P29"/>
    <mergeCell ref="G29:K29"/>
    <mergeCell ref="C29:F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L7"/>
  <sheetViews>
    <sheetView workbookViewId="0">
      <selection activeCell="A9" sqref="A9:XFD9"/>
    </sheetView>
  </sheetViews>
  <sheetFormatPr baseColWidth="10" defaultRowHeight="16" x14ac:dyDescent="0.2"/>
  <sheetData>
    <row r="3" spans="1:38" x14ac:dyDescent="0.2">
      <c r="A3" s="1" t="s">
        <v>87</v>
      </c>
    </row>
    <row r="4" spans="1:38" s="1" customFormat="1" x14ac:dyDescent="0.2">
      <c r="B4" s="20"/>
      <c r="C4" s="20"/>
      <c r="D4" s="24" t="s">
        <v>46</v>
      </c>
      <c r="E4" s="24"/>
      <c r="F4" s="24"/>
      <c r="G4" s="24"/>
      <c r="H4" s="24"/>
      <c r="I4" s="24"/>
      <c r="J4" s="24"/>
      <c r="K4" s="24"/>
      <c r="L4" s="24"/>
      <c r="M4" s="24"/>
      <c r="N4" s="24" t="s">
        <v>36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 t="s">
        <v>45</v>
      </c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38" x14ac:dyDescent="0.2">
      <c r="B5" s="18"/>
      <c r="C5" s="19" t="s">
        <v>47</v>
      </c>
      <c r="D5" s="18">
        <v>6.1813099999999999</v>
      </c>
      <c r="E5" s="18">
        <v>10.118</v>
      </c>
      <c r="F5" s="18">
        <v>5.2188100000000004</v>
      </c>
      <c r="G5" s="18">
        <v>5.0331000000000001</v>
      </c>
      <c r="H5" s="18">
        <v>8.4883299999999995</v>
      </c>
      <c r="I5" s="18">
        <v>6.6211599999999997</v>
      </c>
      <c r="J5" s="18">
        <v>7.5765799999999999</v>
      </c>
      <c r="K5" s="18">
        <v>6.2572999999999999</v>
      </c>
      <c r="L5" s="18">
        <v>3.9442900000000001</v>
      </c>
      <c r="M5" s="18">
        <v>4.0272699999999997</v>
      </c>
      <c r="N5" s="18">
        <v>4.7942999999999998</v>
      </c>
      <c r="O5" s="18">
        <v>3.67408</v>
      </c>
      <c r="P5" s="18">
        <v>6.5611899999999999</v>
      </c>
      <c r="Q5" s="18">
        <v>6.6250299999999998</v>
      </c>
      <c r="R5" s="18">
        <v>6.4045899999999998</v>
      </c>
      <c r="S5" s="18">
        <v>4.0809800000000003</v>
      </c>
      <c r="T5" s="18">
        <v>2.8431899999999999</v>
      </c>
      <c r="U5" s="18">
        <v>7.7702600000000004</v>
      </c>
      <c r="V5" s="18">
        <v>6.1594300000000004</v>
      </c>
      <c r="W5" s="18">
        <v>5.6589700000000001</v>
      </c>
      <c r="X5" s="18">
        <v>7.3778699999999997</v>
      </c>
      <c r="Y5" s="18">
        <v>7.8408499999999997</v>
      </c>
      <c r="Z5" s="18">
        <v>1.6802900000000001</v>
      </c>
      <c r="AA5" s="18">
        <v>2.6794199999999999</v>
      </c>
      <c r="AB5" s="18">
        <v>5.1005599999999998</v>
      </c>
      <c r="AC5" s="18">
        <v>0</v>
      </c>
      <c r="AD5" s="18">
        <v>1.0376799999999999</v>
      </c>
      <c r="AE5" s="18">
        <v>6.25915</v>
      </c>
      <c r="AF5" s="18">
        <v>2.49709</v>
      </c>
      <c r="AG5" s="18">
        <v>3.2299199999999999</v>
      </c>
      <c r="AH5" s="18">
        <v>2.5495100000000002</v>
      </c>
      <c r="AI5" s="18">
        <v>2.4125700000000001</v>
      </c>
      <c r="AJ5" s="18">
        <v>4.5830399999999996</v>
      </c>
      <c r="AK5" s="18">
        <v>2.12513</v>
      </c>
      <c r="AL5" s="18">
        <v>3.1885599999999998</v>
      </c>
    </row>
    <row r="6" spans="1:38" x14ac:dyDescent="0.2">
      <c r="B6" s="18"/>
      <c r="C6" s="19" t="s">
        <v>48</v>
      </c>
      <c r="D6" s="18">
        <v>13.4894</v>
      </c>
      <c r="E6" s="18">
        <v>6.57233</v>
      </c>
      <c r="F6" s="18">
        <v>5.0181100000000001</v>
      </c>
      <c r="G6" s="18">
        <v>4.1754199999999999</v>
      </c>
      <c r="H6" s="18">
        <v>7.5652799999999996</v>
      </c>
      <c r="I6" s="18">
        <v>10.200100000000001</v>
      </c>
      <c r="J6" s="18">
        <v>5.6625199999999998</v>
      </c>
      <c r="K6" s="18">
        <v>7.36951</v>
      </c>
      <c r="L6" s="18">
        <v>3.4803000000000002</v>
      </c>
      <c r="M6" s="18">
        <v>3.28409</v>
      </c>
      <c r="N6" s="18">
        <v>7.5315599999999998</v>
      </c>
      <c r="O6" s="18">
        <v>5.0693999999999999</v>
      </c>
      <c r="P6" s="18">
        <v>8.2096699999999991</v>
      </c>
      <c r="Q6" s="18">
        <v>5.5440800000000001</v>
      </c>
      <c r="R6" s="18">
        <v>6.87622</v>
      </c>
      <c r="S6" s="18">
        <v>6.67957</v>
      </c>
      <c r="T6" s="18">
        <v>4.2937099999999999</v>
      </c>
      <c r="U6" s="18">
        <v>8.3834599999999995</v>
      </c>
      <c r="V6" s="18">
        <v>3.4007200000000002</v>
      </c>
      <c r="W6" s="18">
        <v>4.5323700000000002</v>
      </c>
      <c r="X6" s="18">
        <v>7.5507600000000004</v>
      </c>
      <c r="Y6" s="18">
        <v>6.0386800000000003</v>
      </c>
      <c r="Z6" s="18">
        <v>1.9567600000000001</v>
      </c>
      <c r="AA6" s="18">
        <v>0.63608200000000004</v>
      </c>
      <c r="AB6" s="18">
        <v>2.43344</v>
      </c>
      <c r="AC6" s="18">
        <v>0</v>
      </c>
      <c r="AD6" s="18">
        <v>0.45576100000000003</v>
      </c>
      <c r="AE6" s="18">
        <v>4.2282400000000004</v>
      </c>
      <c r="AF6" s="18">
        <v>0.86154299999999995</v>
      </c>
      <c r="AG6" s="18">
        <v>2.6342400000000001</v>
      </c>
      <c r="AH6" s="18">
        <v>2.1089199999999999</v>
      </c>
      <c r="AI6" s="18">
        <v>2.15272</v>
      </c>
      <c r="AJ6" s="18">
        <v>4.7201199999999996</v>
      </c>
      <c r="AK6" s="18">
        <v>1.01711</v>
      </c>
      <c r="AL6" s="18">
        <v>2.3428399999999998</v>
      </c>
    </row>
    <row r="7" spans="1:38" x14ac:dyDescent="0.2">
      <c r="B7" s="18"/>
      <c r="C7" s="19" t="s">
        <v>49</v>
      </c>
      <c r="D7" s="18">
        <v>10.2523</v>
      </c>
      <c r="E7" s="18">
        <v>10.931900000000001</v>
      </c>
      <c r="F7" s="18">
        <v>13.701700000000001</v>
      </c>
      <c r="G7" s="18">
        <v>7.7271200000000002</v>
      </c>
      <c r="H7" s="18">
        <v>7.2944899999999997</v>
      </c>
      <c r="I7" s="18">
        <v>7.13652</v>
      </c>
      <c r="J7" s="18">
        <v>9.3907299999999996</v>
      </c>
      <c r="K7" s="18">
        <v>4.9855799999999997</v>
      </c>
      <c r="L7" s="18">
        <v>5.88246</v>
      </c>
      <c r="M7" s="18">
        <v>4.2261499999999996</v>
      </c>
      <c r="N7" s="18">
        <v>11.462400000000001</v>
      </c>
      <c r="O7" s="18">
        <v>6.9115000000000002</v>
      </c>
      <c r="P7" s="18">
        <v>9.7648299999999999</v>
      </c>
      <c r="Q7" s="18">
        <v>5.7989199999999999</v>
      </c>
      <c r="R7" s="18">
        <v>10.6751</v>
      </c>
      <c r="S7" s="18">
        <v>7.1201299999999996</v>
      </c>
      <c r="T7" s="18">
        <v>5.0647200000000003</v>
      </c>
      <c r="U7" s="18">
        <v>8.4659700000000004</v>
      </c>
      <c r="V7" s="18">
        <v>3.32586</v>
      </c>
      <c r="W7" s="18">
        <v>3.04583</v>
      </c>
      <c r="X7" s="18">
        <v>7.0948799999999999</v>
      </c>
      <c r="Y7" s="18">
        <v>10.200900000000001</v>
      </c>
      <c r="Z7" s="18">
        <v>1.75499</v>
      </c>
      <c r="AA7" s="18">
        <v>1.90744</v>
      </c>
      <c r="AB7" s="18">
        <v>3.32714</v>
      </c>
      <c r="AC7" s="18">
        <v>0</v>
      </c>
      <c r="AD7" s="18">
        <v>0.90818500000000002</v>
      </c>
      <c r="AE7" s="18">
        <v>2.6696399999999998</v>
      </c>
      <c r="AF7" s="18">
        <v>4.1785399999999999</v>
      </c>
      <c r="AG7" s="18">
        <v>2.1360199999999998</v>
      </c>
      <c r="AH7" s="18">
        <v>2.74438</v>
      </c>
      <c r="AI7" s="18">
        <v>1.7421599999999999</v>
      </c>
      <c r="AJ7" s="18">
        <v>5.9926899999999996</v>
      </c>
      <c r="AK7" s="18">
        <v>2.8834300000000002</v>
      </c>
      <c r="AL7" s="18">
        <v>2.28565</v>
      </c>
    </row>
  </sheetData>
  <mergeCells count="3">
    <mergeCell ref="D4:M4"/>
    <mergeCell ref="N4:Y4"/>
    <mergeCell ref="Z4:AL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86"/>
  <sheetViews>
    <sheetView topLeftCell="A66" workbookViewId="0">
      <selection activeCell="F91" sqref="F91"/>
    </sheetView>
  </sheetViews>
  <sheetFormatPr baseColWidth="10" defaultRowHeight="16" x14ac:dyDescent="0.2"/>
  <cols>
    <col min="3" max="3" width="10.83203125" style="1"/>
  </cols>
  <sheetData>
    <row r="2" spans="1:28" x14ac:dyDescent="0.2">
      <c r="A2" s="1" t="s">
        <v>50</v>
      </c>
    </row>
    <row r="3" spans="1:28" s="1" customFormat="1" x14ac:dyDescent="0.2">
      <c r="B3" s="20" t="s">
        <v>52</v>
      </c>
      <c r="C3" s="20" t="s">
        <v>51</v>
      </c>
      <c r="D3" s="24" t="s">
        <v>45</v>
      </c>
      <c r="E3" s="24"/>
      <c r="F3" s="24"/>
      <c r="G3" s="24"/>
      <c r="H3" s="24"/>
      <c r="I3" s="24"/>
      <c r="J3" s="24"/>
      <c r="K3" s="24"/>
      <c r="L3" s="24" t="s">
        <v>44</v>
      </c>
      <c r="M3" s="24"/>
      <c r="N3" s="24"/>
      <c r="O3" s="24"/>
      <c r="P3" s="24"/>
      <c r="Q3" s="24"/>
      <c r="R3" s="24"/>
      <c r="S3" s="24"/>
      <c r="T3" s="24" t="s">
        <v>36</v>
      </c>
      <c r="U3" s="24"/>
      <c r="V3" s="24"/>
      <c r="W3" s="24"/>
      <c r="X3" s="24"/>
      <c r="Y3" s="24"/>
      <c r="Z3" s="24"/>
      <c r="AA3" s="24"/>
    </row>
    <row r="4" spans="1:28" x14ac:dyDescent="0.2">
      <c r="B4" s="18"/>
      <c r="C4" s="19">
        <v>1</v>
      </c>
      <c r="D4" s="18">
        <v>0.610101</v>
      </c>
      <c r="E4" s="18">
        <v>0.80762999999999996</v>
      </c>
      <c r="F4" s="18">
        <v>0.78141300000000002</v>
      </c>
      <c r="G4" s="18">
        <v>0.57211500000000004</v>
      </c>
      <c r="H4" s="18">
        <v>0.62627500000000003</v>
      </c>
      <c r="I4" s="18">
        <v>0.50568199999999996</v>
      </c>
      <c r="J4" s="18">
        <v>0.52678599999999998</v>
      </c>
      <c r="K4" s="18">
        <v>0.71288499999999999</v>
      </c>
      <c r="L4" s="18">
        <v>0.78417000000000003</v>
      </c>
      <c r="M4" s="18">
        <v>0.58383399999999996</v>
      </c>
      <c r="N4" s="18">
        <v>0.67523100000000003</v>
      </c>
      <c r="O4" s="18">
        <v>0.78031200000000001</v>
      </c>
      <c r="P4" s="18">
        <v>0.50958800000000004</v>
      </c>
      <c r="Q4" s="18">
        <v>0.470443</v>
      </c>
      <c r="R4" s="18">
        <v>0.6</v>
      </c>
      <c r="S4" s="18">
        <v>0.52884600000000004</v>
      </c>
      <c r="T4" s="18">
        <v>0.55942400000000003</v>
      </c>
      <c r="U4" s="18">
        <v>0.53099799999999997</v>
      </c>
      <c r="V4" s="18">
        <v>0.56730800000000003</v>
      </c>
      <c r="W4" s="18">
        <v>0.82416699999999998</v>
      </c>
      <c r="X4" s="18">
        <v>0.73089199999999999</v>
      </c>
      <c r="Y4" s="18">
        <v>0.498199</v>
      </c>
      <c r="Z4" s="18">
        <v>0.56980500000000001</v>
      </c>
      <c r="AA4" s="18">
        <v>0.52328399999999997</v>
      </c>
    </row>
    <row r="5" spans="1:28" x14ac:dyDescent="0.2">
      <c r="B5" s="18"/>
      <c r="C5" s="19">
        <v>2</v>
      </c>
      <c r="D5" s="18">
        <v>0.75892899999999996</v>
      </c>
      <c r="E5" s="18">
        <v>0.90202000000000004</v>
      </c>
      <c r="F5" s="18">
        <v>0.92532499999999995</v>
      </c>
      <c r="G5" s="18">
        <v>0.70833299999999999</v>
      </c>
      <c r="H5" s="18">
        <v>0.83737399999999995</v>
      </c>
      <c r="I5" s="18">
        <v>0.67627000000000004</v>
      </c>
      <c r="J5" s="18">
        <v>0.71296700000000002</v>
      </c>
      <c r="K5" s="18">
        <v>0.73464499999999999</v>
      </c>
      <c r="L5" s="18">
        <v>0.91836700000000004</v>
      </c>
      <c r="M5" s="18">
        <v>0.92121200000000003</v>
      </c>
      <c r="N5" s="18">
        <v>0.82773099999999999</v>
      </c>
      <c r="O5" s="18">
        <v>0.89130399999999999</v>
      </c>
      <c r="P5" s="18">
        <v>0.76395000000000002</v>
      </c>
      <c r="Q5" s="18">
        <v>0.56089699999999998</v>
      </c>
      <c r="R5" s="18">
        <v>0.92</v>
      </c>
      <c r="S5" s="18">
        <v>0.570048</v>
      </c>
      <c r="T5" s="18">
        <v>0.92874400000000001</v>
      </c>
      <c r="U5" s="18">
        <v>0.92774999999999996</v>
      </c>
      <c r="V5" s="18">
        <v>0.83333299999999999</v>
      </c>
      <c r="W5" s="18">
        <v>0.83</v>
      </c>
      <c r="X5" s="18">
        <v>0.87963000000000002</v>
      </c>
      <c r="Y5" s="18">
        <v>0.59</v>
      </c>
      <c r="Z5" s="18">
        <v>0.67</v>
      </c>
      <c r="AA5" s="18">
        <v>0.81763300000000005</v>
      </c>
    </row>
    <row r="6" spans="1:28" x14ac:dyDescent="0.2">
      <c r="B6" s="18"/>
      <c r="C6" s="19">
        <v>3</v>
      </c>
      <c r="D6" s="18">
        <v>0.742869</v>
      </c>
      <c r="E6" s="18">
        <v>0.90325200000000005</v>
      </c>
      <c r="F6" s="18">
        <v>0.97987100000000005</v>
      </c>
      <c r="G6" s="18">
        <v>0.83713499999999996</v>
      </c>
      <c r="H6" s="18">
        <v>0.94077599999999995</v>
      </c>
      <c r="I6" s="18">
        <v>0.77090800000000004</v>
      </c>
      <c r="J6" s="18">
        <v>0.92592600000000003</v>
      </c>
      <c r="K6" s="18"/>
      <c r="L6" s="18">
        <v>0.94583300000000003</v>
      </c>
      <c r="M6" s="18">
        <v>0.949519</v>
      </c>
      <c r="N6" s="18">
        <v>0.94318199999999996</v>
      </c>
      <c r="O6" s="18">
        <v>0.90384600000000004</v>
      </c>
      <c r="P6" s="18">
        <v>0.88</v>
      </c>
      <c r="Q6" s="18">
        <v>0.71134200000000003</v>
      </c>
      <c r="R6" s="18">
        <v>0.90304499999999999</v>
      </c>
      <c r="S6" s="18"/>
      <c r="T6" s="18">
        <v>0.980769</v>
      </c>
      <c r="U6" s="18">
        <v>0.96428599999999998</v>
      </c>
      <c r="V6" s="18">
        <v>0.84273699999999996</v>
      </c>
      <c r="W6" s="18">
        <v>0.83414900000000003</v>
      </c>
      <c r="X6" s="18">
        <v>0.765706</v>
      </c>
      <c r="Y6" s="18">
        <v>0.75757600000000003</v>
      </c>
      <c r="Z6" s="18">
        <v>0.86688299999999996</v>
      </c>
      <c r="AA6" s="18">
        <v>0.967391</v>
      </c>
    </row>
    <row r="7" spans="1:28" x14ac:dyDescent="0.2">
      <c r="B7" s="18"/>
      <c r="C7" s="19">
        <v>4</v>
      </c>
      <c r="D7" s="18"/>
      <c r="E7" s="18">
        <v>0.99074099999999998</v>
      </c>
      <c r="F7" s="18">
        <v>0.95833299999999999</v>
      </c>
      <c r="G7" s="18"/>
      <c r="H7" s="18">
        <v>0.92</v>
      </c>
      <c r="I7" s="18"/>
      <c r="J7" s="18">
        <v>0.98979600000000001</v>
      </c>
      <c r="K7" s="18"/>
      <c r="L7" s="18">
        <v>0.91666700000000001</v>
      </c>
      <c r="M7" s="18">
        <v>0.91481500000000004</v>
      </c>
      <c r="N7" s="18">
        <v>0.99090900000000004</v>
      </c>
      <c r="O7" s="18">
        <v>0.97727299999999995</v>
      </c>
      <c r="P7" s="18">
        <v>0.84144799999999997</v>
      </c>
      <c r="Q7" s="18"/>
      <c r="R7" s="18">
        <v>0.89181900000000003</v>
      </c>
      <c r="S7" s="18"/>
      <c r="T7" s="18">
        <v>0.98958299999999999</v>
      </c>
      <c r="U7" s="18">
        <v>0.94979599999999997</v>
      </c>
      <c r="V7" s="18">
        <v>0.85069700000000004</v>
      </c>
      <c r="W7" s="18">
        <v>0.96017200000000003</v>
      </c>
      <c r="X7" s="18"/>
      <c r="Y7" s="18"/>
      <c r="Z7" s="18"/>
      <c r="AA7" s="18">
        <v>0.894231</v>
      </c>
    </row>
    <row r="10" spans="1:28" s="1" customFormat="1" x14ac:dyDescent="0.2">
      <c r="B10" s="1" t="s">
        <v>53</v>
      </c>
      <c r="C10" s="20"/>
      <c r="D10" s="20"/>
      <c r="E10" s="24" t="s">
        <v>45</v>
      </c>
      <c r="F10" s="24"/>
      <c r="G10" s="24"/>
      <c r="H10" s="24"/>
      <c r="I10" s="24"/>
      <c r="J10" s="24"/>
      <c r="K10" s="24"/>
      <c r="L10" s="24"/>
      <c r="M10" s="24" t="s">
        <v>44</v>
      </c>
      <c r="N10" s="24"/>
      <c r="O10" s="24"/>
      <c r="P10" s="24"/>
      <c r="Q10" s="24"/>
      <c r="R10" s="24"/>
      <c r="S10" s="24"/>
      <c r="T10" s="24"/>
      <c r="U10" s="24" t="s">
        <v>36</v>
      </c>
      <c r="V10" s="24"/>
      <c r="W10" s="24"/>
      <c r="X10" s="24"/>
      <c r="Y10" s="24"/>
      <c r="Z10" s="24"/>
      <c r="AA10" s="24"/>
      <c r="AB10" s="24"/>
    </row>
    <row r="11" spans="1:28" x14ac:dyDescent="0.2">
      <c r="C11" s="19">
        <v>5</v>
      </c>
      <c r="D11" s="18">
        <v>5</v>
      </c>
      <c r="E11" s="18">
        <v>0.71628700000000001</v>
      </c>
      <c r="F11" s="18">
        <v>0.82777999999999996</v>
      </c>
      <c r="G11" s="18">
        <v>0.78883999999999999</v>
      </c>
      <c r="H11" s="18">
        <v>0.53766000000000003</v>
      </c>
      <c r="I11" s="18">
        <v>0.84</v>
      </c>
      <c r="J11" s="18">
        <v>0.56818199999999996</v>
      </c>
      <c r="K11" s="18">
        <v>0.88195299999999999</v>
      </c>
      <c r="L11" s="18">
        <v>0.80188700000000002</v>
      </c>
      <c r="M11" s="18">
        <v>0.95652199999999998</v>
      </c>
      <c r="N11" s="18">
        <v>0.92776000000000003</v>
      </c>
      <c r="O11" s="18">
        <v>0.79487200000000002</v>
      </c>
      <c r="P11" s="18">
        <v>0.95998399999999995</v>
      </c>
      <c r="Q11" s="18">
        <v>0.97916700000000001</v>
      </c>
      <c r="R11" s="18">
        <v>0.64342900000000003</v>
      </c>
      <c r="S11" s="18">
        <v>0.50740300000000005</v>
      </c>
      <c r="T11" s="18">
        <v>0.74839699999999998</v>
      </c>
      <c r="U11" s="18">
        <v>0.87835099999999999</v>
      </c>
      <c r="V11" s="18">
        <v>0.93478300000000003</v>
      </c>
      <c r="W11" s="18">
        <v>0.96868699999999996</v>
      </c>
      <c r="X11" s="18">
        <v>0.57575799999999999</v>
      </c>
      <c r="Y11" s="18">
        <v>0.67045500000000002</v>
      </c>
      <c r="Z11" s="18">
        <v>0.87755099999999997</v>
      </c>
      <c r="AA11" s="18">
        <v>0.75</v>
      </c>
      <c r="AB11" s="18">
        <v>0.54030599999999995</v>
      </c>
    </row>
    <row r="12" spans="1:28" x14ac:dyDescent="0.2">
      <c r="C12" s="19">
        <v>6</v>
      </c>
      <c r="D12" s="18">
        <v>6</v>
      </c>
      <c r="E12" s="18">
        <v>0.88381399999999999</v>
      </c>
      <c r="F12" s="18">
        <v>0.99</v>
      </c>
      <c r="G12" s="18">
        <v>0.94887299999999997</v>
      </c>
      <c r="H12" s="18">
        <v>0.75</v>
      </c>
      <c r="I12" s="18">
        <v>0.96938800000000003</v>
      </c>
      <c r="J12" s="18">
        <v>0.61138300000000001</v>
      </c>
      <c r="K12" s="18">
        <v>0.981132</v>
      </c>
      <c r="L12" s="18">
        <v>0.93232300000000001</v>
      </c>
      <c r="M12" s="18">
        <v>0.97272700000000001</v>
      </c>
      <c r="N12" s="18">
        <v>0.98039200000000004</v>
      </c>
      <c r="O12" s="18">
        <v>1</v>
      </c>
      <c r="P12" s="18">
        <v>0.96</v>
      </c>
      <c r="Q12" s="18">
        <v>0.94150599999999995</v>
      </c>
      <c r="R12" s="18">
        <v>0.92036799999999996</v>
      </c>
      <c r="S12" s="18">
        <v>0.78984299999999996</v>
      </c>
      <c r="T12" s="18">
        <v>0.80689100000000002</v>
      </c>
      <c r="U12" s="18">
        <v>0.95048299999999997</v>
      </c>
      <c r="V12" s="18">
        <v>0.94642899999999996</v>
      </c>
      <c r="W12" s="18">
        <v>0.95698099999999997</v>
      </c>
      <c r="X12" s="18">
        <v>0.99074099999999998</v>
      </c>
      <c r="Y12" s="18">
        <v>0.78605800000000003</v>
      </c>
      <c r="Z12" s="18">
        <v>0.97115399999999996</v>
      </c>
      <c r="AA12" s="18">
        <v>0.959596</v>
      </c>
      <c r="AB12" s="18">
        <v>0.68961399999999995</v>
      </c>
    </row>
    <row r="13" spans="1:28" x14ac:dyDescent="0.2">
      <c r="C13" s="19">
        <v>7</v>
      </c>
      <c r="D13" s="18">
        <v>7</v>
      </c>
      <c r="E13" s="18">
        <v>0.88888900000000004</v>
      </c>
      <c r="F13" s="18">
        <v>0.96955100000000005</v>
      </c>
      <c r="G13" s="18">
        <v>0.949519</v>
      </c>
      <c r="H13" s="18">
        <v>0.99</v>
      </c>
      <c r="I13" s="18">
        <v>0.83573699999999995</v>
      </c>
      <c r="J13" s="18">
        <v>0.86996799999999996</v>
      </c>
      <c r="K13" s="18">
        <v>0.96610200000000002</v>
      </c>
      <c r="L13" s="18">
        <v>0.98979600000000001</v>
      </c>
      <c r="M13" s="18">
        <v>0.97499999999999998</v>
      </c>
      <c r="N13" s="18">
        <v>0.967391</v>
      </c>
      <c r="O13" s="18">
        <v>1</v>
      </c>
      <c r="P13" s="18">
        <v>0.96938800000000003</v>
      </c>
      <c r="Q13" s="18">
        <v>0.98</v>
      </c>
      <c r="R13" s="18">
        <v>0.95813199999999998</v>
      </c>
      <c r="S13" s="18">
        <v>0.91152599999999995</v>
      </c>
      <c r="T13" s="18">
        <v>0.76409000000000005</v>
      </c>
      <c r="U13" s="18">
        <v>0.92227599999999998</v>
      </c>
      <c r="V13" s="18">
        <v>0.98863599999999996</v>
      </c>
      <c r="W13" s="18">
        <v>1</v>
      </c>
      <c r="X13" s="18">
        <v>0.96666700000000005</v>
      </c>
      <c r="Y13" s="18">
        <v>0.88679200000000002</v>
      </c>
      <c r="Z13" s="18">
        <v>0.95998399999999995</v>
      </c>
      <c r="AA13" s="18">
        <v>0.99019599999999997</v>
      </c>
      <c r="AB13" s="18">
        <v>0.75351299999999999</v>
      </c>
    </row>
    <row r="14" spans="1:28" x14ac:dyDescent="0.2">
      <c r="C14" s="19">
        <v>8</v>
      </c>
      <c r="D14" s="18">
        <v>8</v>
      </c>
      <c r="E14" s="18">
        <v>0.956897</v>
      </c>
      <c r="F14" s="18">
        <v>0.98912999999999995</v>
      </c>
      <c r="G14" s="18">
        <v>0.98979600000000001</v>
      </c>
      <c r="H14" s="18">
        <v>0.99038499999999996</v>
      </c>
      <c r="I14" s="18">
        <v>0.98863599999999996</v>
      </c>
      <c r="J14" s="18">
        <v>0.82978700000000005</v>
      </c>
      <c r="K14" s="18">
        <v>0.98888900000000002</v>
      </c>
      <c r="L14" s="18">
        <v>0.99090900000000004</v>
      </c>
      <c r="M14" s="18">
        <v>0.981132</v>
      </c>
      <c r="N14" s="18">
        <v>1</v>
      </c>
      <c r="O14" s="18">
        <v>1</v>
      </c>
      <c r="P14" s="18">
        <v>0.99107100000000004</v>
      </c>
      <c r="Q14" s="18">
        <v>0.96491199999999999</v>
      </c>
      <c r="R14" s="18">
        <v>0.98039200000000004</v>
      </c>
      <c r="S14" s="18">
        <v>1</v>
      </c>
      <c r="T14" s="18">
        <v>0.82693099999999997</v>
      </c>
      <c r="U14" s="18">
        <v>0.99019599999999997</v>
      </c>
      <c r="V14" s="18">
        <v>0.97999199999999997</v>
      </c>
      <c r="W14" s="18">
        <v>1</v>
      </c>
      <c r="X14" s="18">
        <v>0.99038499999999996</v>
      </c>
      <c r="Y14" s="18">
        <v>0.943994</v>
      </c>
      <c r="Z14" s="18">
        <v>0.94791700000000001</v>
      </c>
      <c r="AA14" s="18">
        <v>0.99137900000000001</v>
      </c>
      <c r="AB14" s="18">
        <v>0.73863599999999996</v>
      </c>
    </row>
    <row r="15" spans="1:28" x14ac:dyDescent="0.2">
      <c r="C15" s="19">
        <v>9</v>
      </c>
      <c r="D15" s="18">
        <v>9</v>
      </c>
      <c r="E15" s="18">
        <v>0.96363600000000005</v>
      </c>
      <c r="F15" s="18">
        <v>1</v>
      </c>
      <c r="G15" s="18">
        <v>0.97222200000000003</v>
      </c>
      <c r="H15" s="18">
        <v>1</v>
      </c>
      <c r="I15" s="18">
        <v>0.92592600000000003</v>
      </c>
      <c r="J15" s="18">
        <v>0.79727599999999998</v>
      </c>
      <c r="K15" s="18">
        <v>0.97959200000000002</v>
      </c>
      <c r="L15" s="18">
        <v>0.97413799999999995</v>
      </c>
      <c r="M15" s="18">
        <v>0.96590900000000002</v>
      </c>
      <c r="N15" s="18">
        <v>0.981132</v>
      </c>
      <c r="O15" s="18">
        <v>1</v>
      </c>
      <c r="P15" s="18">
        <v>0.93396199999999996</v>
      </c>
      <c r="Q15" s="18">
        <v>0.95209299999999997</v>
      </c>
      <c r="R15" s="18">
        <v>0.98333300000000001</v>
      </c>
      <c r="S15" s="18">
        <v>0.98979600000000001</v>
      </c>
      <c r="T15" s="18">
        <v>0.86440700000000004</v>
      </c>
      <c r="U15" s="18">
        <v>0.96875</v>
      </c>
      <c r="V15" s="18">
        <v>0.99</v>
      </c>
      <c r="W15" s="18">
        <v>1</v>
      </c>
      <c r="X15" s="18">
        <v>1</v>
      </c>
      <c r="Y15" s="18">
        <v>0.93097200000000002</v>
      </c>
      <c r="Z15" s="18">
        <v>0.96900200000000003</v>
      </c>
      <c r="AA15" s="18">
        <v>0.97777800000000004</v>
      </c>
      <c r="AB15" s="18">
        <v>0.85416700000000001</v>
      </c>
    </row>
    <row r="16" spans="1:28" x14ac:dyDescent="0.2">
      <c r="C16" s="19">
        <v>10</v>
      </c>
      <c r="D16" s="18">
        <v>10</v>
      </c>
      <c r="E16" s="18">
        <v>0.97</v>
      </c>
      <c r="F16" s="18">
        <v>0.98039200000000004</v>
      </c>
      <c r="G16" s="18">
        <v>0.99019599999999997</v>
      </c>
      <c r="H16" s="18">
        <v>0.98863599999999996</v>
      </c>
      <c r="I16" s="18">
        <v>0.98181799999999997</v>
      </c>
      <c r="J16" s="18">
        <v>0.90156099999999995</v>
      </c>
      <c r="K16" s="18">
        <v>0.97018800000000005</v>
      </c>
      <c r="L16" s="18">
        <v>0.99074099999999998</v>
      </c>
      <c r="M16" s="18">
        <v>0.98912999999999995</v>
      </c>
      <c r="N16" s="18">
        <v>0.96757000000000004</v>
      </c>
      <c r="O16" s="18">
        <v>0.96868699999999996</v>
      </c>
      <c r="P16" s="18">
        <v>0.98912999999999995</v>
      </c>
      <c r="Q16" s="18">
        <v>0.92897200000000002</v>
      </c>
      <c r="R16" s="18">
        <v>0.93961399999999995</v>
      </c>
      <c r="S16" s="18">
        <v>1</v>
      </c>
      <c r="T16" s="18">
        <v>0.874749</v>
      </c>
      <c r="U16" s="18">
        <v>0.97222200000000003</v>
      </c>
      <c r="V16" s="18">
        <v>0.99137900000000001</v>
      </c>
      <c r="W16" s="18">
        <v>1</v>
      </c>
      <c r="X16" s="18">
        <v>0.99056599999999995</v>
      </c>
      <c r="Y16" s="18">
        <v>0.95192299999999996</v>
      </c>
      <c r="Z16" s="18">
        <v>0.97321400000000002</v>
      </c>
      <c r="AA16" s="18">
        <v>1</v>
      </c>
      <c r="AB16" s="18">
        <v>0.81672699999999998</v>
      </c>
    </row>
    <row r="17" spans="2:28" x14ac:dyDescent="0.2">
      <c r="C17" s="19">
        <v>11</v>
      </c>
      <c r="D17" s="18">
        <v>11</v>
      </c>
      <c r="E17" s="18">
        <v>0.98148100000000005</v>
      </c>
      <c r="F17" s="18">
        <v>1</v>
      </c>
      <c r="G17" s="18">
        <v>0.99107100000000004</v>
      </c>
      <c r="H17" s="18">
        <v>1</v>
      </c>
      <c r="I17" s="18">
        <v>1</v>
      </c>
      <c r="J17" s="18">
        <v>0.91746799999999995</v>
      </c>
      <c r="K17" s="18">
        <v>0.99038499999999996</v>
      </c>
      <c r="L17" s="18">
        <v>0.97959200000000002</v>
      </c>
      <c r="M17" s="18">
        <v>0.93396199999999996</v>
      </c>
      <c r="N17" s="18">
        <v>0.99074099999999998</v>
      </c>
      <c r="O17" s="18">
        <v>0.98979600000000001</v>
      </c>
      <c r="P17" s="18">
        <v>0.99074099999999998</v>
      </c>
      <c r="Q17" s="18">
        <v>0.95</v>
      </c>
      <c r="R17" s="18">
        <v>0.96928899999999996</v>
      </c>
      <c r="S17" s="18">
        <v>0.97872300000000001</v>
      </c>
      <c r="T17" s="18">
        <v>0.94444399999999995</v>
      </c>
      <c r="U17" s="18">
        <v>1</v>
      </c>
      <c r="V17" s="18">
        <v>0.98936199999999996</v>
      </c>
      <c r="W17" s="18">
        <v>1</v>
      </c>
      <c r="X17" s="18">
        <v>0.98958299999999999</v>
      </c>
      <c r="Y17" s="18">
        <v>0.96226400000000001</v>
      </c>
      <c r="Z17" s="18">
        <v>0.95998399999999995</v>
      </c>
      <c r="AA17" s="18">
        <v>0.99090900000000004</v>
      </c>
      <c r="AB17" s="18">
        <v>0.93097200000000002</v>
      </c>
    </row>
    <row r="18" spans="2:28" x14ac:dyDescent="0.2">
      <c r="C18" s="19">
        <v>12</v>
      </c>
      <c r="D18" s="18">
        <v>12</v>
      </c>
      <c r="E18" s="18">
        <v>0.97115399999999996</v>
      </c>
      <c r="F18" s="18">
        <v>1</v>
      </c>
      <c r="G18" s="18">
        <v>0.980769</v>
      </c>
      <c r="H18" s="18">
        <v>1</v>
      </c>
      <c r="I18" s="18">
        <v>0.99</v>
      </c>
      <c r="J18" s="18">
        <v>0.93103499999999995</v>
      </c>
      <c r="K18" s="18">
        <v>0.96928899999999996</v>
      </c>
      <c r="L18" s="18">
        <v>0.98</v>
      </c>
      <c r="M18" s="18">
        <v>0.96900200000000003</v>
      </c>
      <c r="N18" s="18">
        <v>0.97916700000000001</v>
      </c>
      <c r="O18" s="18">
        <v>0.98888900000000002</v>
      </c>
      <c r="P18" s="18">
        <v>1</v>
      </c>
      <c r="Q18" s="18">
        <v>0.97960000000000003</v>
      </c>
      <c r="R18" s="18">
        <v>0.97960000000000003</v>
      </c>
      <c r="S18" s="18">
        <v>0.96938800000000003</v>
      </c>
      <c r="T18" s="18">
        <v>0.89830500000000002</v>
      </c>
      <c r="U18" s="18">
        <v>0.959596</v>
      </c>
      <c r="V18" s="18">
        <v>0.98958299999999999</v>
      </c>
      <c r="W18" s="18">
        <v>1</v>
      </c>
      <c r="X18" s="18">
        <v>1</v>
      </c>
      <c r="Y18" s="18">
        <v>0.96</v>
      </c>
      <c r="Z18" s="18">
        <v>0.99090900000000004</v>
      </c>
      <c r="AA18" s="18">
        <v>0.967391</v>
      </c>
      <c r="AB18" s="18">
        <v>0.89772700000000005</v>
      </c>
    </row>
    <row r="19" spans="2:28" x14ac:dyDescent="0.2">
      <c r="C19" s="19">
        <v>13</v>
      </c>
      <c r="D19" s="18">
        <v>13</v>
      </c>
      <c r="E19" s="18">
        <v>0.97058800000000001</v>
      </c>
      <c r="F19" s="18">
        <v>0.99056599999999995</v>
      </c>
      <c r="G19" s="18">
        <v>1</v>
      </c>
      <c r="H19" s="18">
        <v>1</v>
      </c>
      <c r="I19" s="18">
        <v>0.98888900000000002</v>
      </c>
      <c r="J19" s="18">
        <v>0.93</v>
      </c>
      <c r="K19" s="18">
        <v>0.97974600000000001</v>
      </c>
      <c r="L19" s="18">
        <v>0.99074099999999998</v>
      </c>
      <c r="M19" s="18">
        <v>0.97013099999999997</v>
      </c>
      <c r="N19" s="18">
        <v>0.99</v>
      </c>
      <c r="O19" s="18">
        <v>0.99038499999999996</v>
      </c>
      <c r="P19" s="18">
        <v>0.981132</v>
      </c>
      <c r="Q19" s="18">
        <v>0.95192299999999996</v>
      </c>
      <c r="R19" s="18">
        <v>0.97272700000000001</v>
      </c>
      <c r="S19" s="18">
        <v>0.97674399999999995</v>
      </c>
      <c r="T19" s="18">
        <v>0.81526200000000004</v>
      </c>
      <c r="U19" s="18">
        <v>0.97944399999999998</v>
      </c>
      <c r="V19" s="18">
        <v>1</v>
      </c>
      <c r="W19" s="18">
        <v>1</v>
      </c>
      <c r="X19" s="18">
        <v>1</v>
      </c>
      <c r="Y19" s="18">
        <v>0.96979599999999999</v>
      </c>
      <c r="Z19" s="18">
        <v>0.99</v>
      </c>
      <c r="AA19" s="18">
        <v>0.98912999999999995</v>
      </c>
      <c r="AB19" s="18">
        <v>0.85416700000000001</v>
      </c>
    </row>
    <row r="23" spans="2:28" s="1" customFormat="1" x14ac:dyDescent="0.2">
      <c r="B23" s="1" t="s">
        <v>54</v>
      </c>
      <c r="C23" s="20"/>
      <c r="D23" s="20"/>
      <c r="E23" s="24" t="s">
        <v>45</v>
      </c>
      <c r="F23" s="24"/>
      <c r="G23" s="24"/>
      <c r="H23" s="24"/>
      <c r="I23" s="24"/>
      <c r="J23" s="24"/>
      <c r="K23" s="24"/>
      <c r="L23" s="24"/>
      <c r="M23" s="24" t="s">
        <v>44</v>
      </c>
      <c r="N23" s="24"/>
      <c r="O23" s="24"/>
      <c r="P23" s="24"/>
      <c r="Q23" s="24"/>
      <c r="R23" s="24"/>
      <c r="S23" s="24"/>
      <c r="T23" s="24"/>
      <c r="U23" s="24" t="s">
        <v>36</v>
      </c>
      <c r="V23" s="24"/>
      <c r="W23" s="24"/>
      <c r="X23" s="24"/>
      <c r="Y23" s="24"/>
      <c r="Z23" s="24"/>
      <c r="AA23" s="24"/>
      <c r="AB23" s="24"/>
    </row>
    <row r="24" spans="2:28" x14ac:dyDescent="0.2">
      <c r="C24" s="19"/>
      <c r="D24" s="18"/>
      <c r="E24" s="18">
        <v>0.574519</v>
      </c>
      <c r="F24" s="18">
        <v>0.58703499999999997</v>
      </c>
      <c r="G24" s="18">
        <v>0.49</v>
      </c>
      <c r="H24" s="18">
        <v>0.52127699999999999</v>
      </c>
      <c r="I24" s="18">
        <v>0.52080800000000005</v>
      </c>
      <c r="J24" s="18">
        <v>0.57061700000000004</v>
      </c>
      <c r="K24" s="18">
        <v>0.53</v>
      </c>
      <c r="L24" s="18">
        <v>0.5</v>
      </c>
      <c r="M24" s="18">
        <v>0.49756499999999998</v>
      </c>
      <c r="N24" s="18">
        <v>0.5</v>
      </c>
      <c r="O24" s="18">
        <v>0.52160899999999999</v>
      </c>
      <c r="P24" s="18">
        <v>0.73645099999999997</v>
      </c>
      <c r="Q24" s="18">
        <v>0.55399399999999999</v>
      </c>
      <c r="R24" s="18">
        <v>0.50243499999999996</v>
      </c>
      <c r="S24" s="18">
        <v>0.60897400000000002</v>
      </c>
      <c r="T24" s="18">
        <v>0.48759999999999998</v>
      </c>
      <c r="U24" s="18">
        <v>0.50328399999999995</v>
      </c>
      <c r="V24" s="18">
        <v>0.56168799999999997</v>
      </c>
      <c r="W24" s="18">
        <v>0.56035599999999997</v>
      </c>
      <c r="X24" s="18">
        <v>0.59343699999999999</v>
      </c>
      <c r="Y24" s="18">
        <v>0.61212100000000003</v>
      </c>
      <c r="Z24" s="18">
        <v>0.469968</v>
      </c>
      <c r="AA24" s="18">
        <v>0.47808400000000001</v>
      </c>
      <c r="AB24" s="18">
        <v>0.47378999999999999</v>
      </c>
    </row>
    <row r="25" spans="2:28" x14ac:dyDescent="0.2">
      <c r="C25" s="19">
        <v>14</v>
      </c>
      <c r="D25" s="18">
        <v>14</v>
      </c>
      <c r="E25" s="18">
        <v>0.556423</v>
      </c>
      <c r="F25" s="18">
        <v>0.72280199999999994</v>
      </c>
      <c r="G25" s="18">
        <v>0.53221300000000005</v>
      </c>
      <c r="H25" s="18">
        <v>0.72</v>
      </c>
      <c r="I25" s="18">
        <v>0.59363500000000002</v>
      </c>
      <c r="J25" s="18">
        <v>0.52861100000000005</v>
      </c>
      <c r="K25" s="18">
        <v>0.56383000000000005</v>
      </c>
      <c r="L25" s="18">
        <v>0.51020399999999999</v>
      </c>
      <c r="M25" s="18">
        <v>0.51284600000000002</v>
      </c>
      <c r="N25" s="18">
        <v>0.55182100000000001</v>
      </c>
      <c r="O25" s="18">
        <v>0.71955100000000005</v>
      </c>
      <c r="P25" s="18">
        <v>0.785829</v>
      </c>
      <c r="Q25" s="18">
        <v>0.53221300000000005</v>
      </c>
      <c r="R25" s="18">
        <v>0.48181800000000002</v>
      </c>
      <c r="S25" s="18">
        <v>0.55522199999999999</v>
      </c>
      <c r="T25" s="18">
        <v>0.54</v>
      </c>
      <c r="U25" s="18">
        <v>0.58333299999999999</v>
      </c>
      <c r="V25" s="18">
        <v>0.57532099999999997</v>
      </c>
      <c r="W25" s="18">
        <v>0.68189100000000002</v>
      </c>
      <c r="X25" s="18">
        <v>0.838418</v>
      </c>
      <c r="Y25" s="18">
        <v>0.63910100000000003</v>
      </c>
      <c r="Z25" s="18">
        <v>0.59723899999999996</v>
      </c>
      <c r="AA25" s="18">
        <v>0.58283300000000005</v>
      </c>
      <c r="AB25" s="18">
        <v>0.56999999999999995</v>
      </c>
    </row>
    <row r="26" spans="2:28" x14ac:dyDescent="0.2">
      <c r="C26" s="19">
        <v>15</v>
      </c>
      <c r="D26" s="18">
        <v>15</v>
      </c>
      <c r="E26" s="18">
        <v>0.61158699999999999</v>
      </c>
      <c r="F26" s="18">
        <v>0.93137300000000001</v>
      </c>
      <c r="G26" s="18">
        <v>0.62094199999999999</v>
      </c>
      <c r="H26" s="18">
        <v>0.83172299999999999</v>
      </c>
      <c r="I26" s="18">
        <v>0.78</v>
      </c>
      <c r="J26" s="18">
        <v>0.583233</v>
      </c>
      <c r="K26" s="18">
        <v>0.76374500000000001</v>
      </c>
      <c r="L26" s="18">
        <v>0.602441</v>
      </c>
      <c r="M26" s="18">
        <v>0.80630299999999999</v>
      </c>
      <c r="N26" s="18">
        <v>0.66565700000000005</v>
      </c>
      <c r="O26" s="18">
        <v>0.787026</v>
      </c>
      <c r="P26" s="18">
        <v>0.80595799999999995</v>
      </c>
      <c r="Q26" s="18">
        <v>0.62504999999999999</v>
      </c>
      <c r="R26" s="18">
        <v>0.59343699999999999</v>
      </c>
      <c r="S26" s="18">
        <v>0.77791500000000002</v>
      </c>
      <c r="T26" s="18">
        <v>0.62020200000000003</v>
      </c>
      <c r="U26" s="18">
        <v>0.68</v>
      </c>
      <c r="V26" s="18">
        <v>0.569712</v>
      </c>
      <c r="W26" s="18">
        <v>0.86363599999999996</v>
      </c>
      <c r="X26" s="18">
        <v>0.929145</v>
      </c>
      <c r="Y26" s="18">
        <v>0.91056400000000004</v>
      </c>
      <c r="Z26" s="18">
        <v>0.765706</v>
      </c>
      <c r="AA26" s="18">
        <v>0.77616700000000005</v>
      </c>
      <c r="AB26" s="18">
        <v>0.74</v>
      </c>
    </row>
    <row r="27" spans="2:28" x14ac:dyDescent="0.2">
      <c r="C27" s="19">
        <v>16</v>
      </c>
      <c r="D27" s="18">
        <v>16</v>
      </c>
      <c r="E27" s="18">
        <v>0.82072800000000001</v>
      </c>
      <c r="F27" s="18">
        <v>0.87272700000000003</v>
      </c>
      <c r="G27" s="18">
        <v>0.806006</v>
      </c>
      <c r="H27" s="18">
        <v>0.95918400000000004</v>
      </c>
      <c r="I27" s="18">
        <v>0.87</v>
      </c>
      <c r="J27" s="18">
        <v>0.71376799999999996</v>
      </c>
      <c r="K27" s="18">
        <v>0.76602599999999998</v>
      </c>
      <c r="L27" s="18">
        <v>0.78585899999999997</v>
      </c>
      <c r="M27" s="18">
        <v>0.78402300000000003</v>
      </c>
      <c r="N27" s="18">
        <v>0.77</v>
      </c>
      <c r="O27" s="18">
        <v>0.86137799999999998</v>
      </c>
      <c r="P27" s="18">
        <v>0.90909099999999998</v>
      </c>
      <c r="Q27" s="18">
        <v>0.69</v>
      </c>
      <c r="R27" s="18">
        <v>0.69070500000000001</v>
      </c>
      <c r="S27" s="18">
        <v>0.81</v>
      </c>
      <c r="T27" s="18">
        <v>0.75451599999999996</v>
      </c>
      <c r="U27" s="18">
        <v>0.77483999999999997</v>
      </c>
      <c r="V27" s="18">
        <v>0.73424299999999998</v>
      </c>
      <c r="W27" s="18">
        <v>0.98979600000000001</v>
      </c>
      <c r="X27" s="18">
        <v>0.95050500000000004</v>
      </c>
      <c r="Y27" s="18">
        <v>0.85024200000000005</v>
      </c>
      <c r="Z27" s="18">
        <v>0.87374600000000002</v>
      </c>
      <c r="AA27" s="18">
        <v>0.81593700000000002</v>
      </c>
      <c r="AB27" s="18">
        <v>0.7</v>
      </c>
    </row>
    <row r="28" spans="2:28" x14ac:dyDescent="0.2">
      <c r="C28" s="19">
        <v>17</v>
      </c>
      <c r="D28" s="18">
        <v>17</v>
      </c>
      <c r="E28" s="18">
        <v>0.89983999999999997</v>
      </c>
      <c r="F28" s="18">
        <v>0.81952800000000003</v>
      </c>
      <c r="G28" s="18">
        <v>0.875</v>
      </c>
      <c r="H28" s="18">
        <v>0.95252499999999996</v>
      </c>
      <c r="I28" s="18">
        <v>0.93057199999999995</v>
      </c>
      <c r="J28" s="18">
        <v>0.81855500000000003</v>
      </c>
      <c r="K28" s="18">
        <v>0.91907099999999997</v>
      </c>
      <c r="L28" s="18">
        <v>0.87</v>
      </c>
      <c r="M28" s="18">
        <v>0.89514499999999997</v>
      </c>
      <c r="N28" s="18">
        <v>0.90064100000000002</v>
      </c>
      <c r="O28" s="18">
        <v>0.882212</v>
      </c>
      <c r="P28" s="18">
        <v>0.92708299999999999</v>
      </c>
      <c r="Q28" s="18">
        <v>0.84661799999999998</v>
      </c>
      <c r="R28" s="18">
        <v>0.85737200000000002</v>
      </c>
      <c r="S28" s="18">
        <v>0.79566400000000004</v>
      </c>
      <c r="T28" s="18">
        <v>0.84848500000000004</v>
      </c>
      <c r="U28" s="18">
        <v>0.88461500000000004</v>
      </c>
      <c r="V28" s="18">
        <v>0.77298800000000001</v>
      </c>
      <c r="W28" s="18">
        <v>0.97</v>
      </c>
      <c r="X28" s="18">
        <v>0.96666700000000005</v>
      </c>
      <c r="Y28" s="18">
        <v>0.93019499999999999</v>
      </c>
      <c r="Z28" s="18">
        <v>0.95454499999999998</v>
      </c>
      <c r="AA28" s="18">
        <v>0.90700499999999995</v>
      </c>
      <c r="AB28" s="18">
        <v>0.74109599999999998</v>
      </c>
    </row>
    <row r="29" spans="2:28" x14ac:dyDescent="0.2">
      <c r="C29" s="19">
        <v>18</v>
      </c>
      <c r="D29" s="18">
        <v>18</v>
      </c>
      <c r="E29" s="18">
        <v>0.84656299999999995</v>
      </c>
      <c r="F29" s="18">
        <v>0.873363</v>
      </c>
      <c r="G29" s="18">
        <v>0.85</v>
      </c>
      <c r="H29" s="18">
        <v>0.94959199999999999</v>
      </c>
      <c r="I29" s="18">
        <v>0.931091</v>
      </c>
      <c r="J29" s="18">
        <v>0.78759400000000002</v>
      </c>
      <c r="K29" s="18">
        <v>0.83592500000000003</v>
      </c>
      <c r="L29" s="18">
        <v>0.855155</v>
      </c>
      <c r="M29" s="18">
        <v>0.87387199999999998</v>
      </c>
      <c r="N29" s="18">
        <v>0.86681699999999995</v>
      </c>
      <c r="O29" s="18">
        <v>0.85938800000000004</v>
      </c>
      <c r="P29" s="18">
        <v>0.97974600000000001</v>
      </c>
      <c r="Q29" s="18">
        <v>0.96959200000000001</v>
      </c>
      <c r="R29" s="18">
        <v>0.82013899999999995</v>
      </c>
      <c r="S29" s="18">
        <v>0.86374799999999996</v>
      </c>
      <c r="T29" s="18">
        <v>0.75779300000000005</v>
      </c>
      <c r="U29" s="18">
        <v>0.77879900000000002</v>
      </c>
      <c r="V29" s="18">
        <v>0.80270699999999995</v>
      </c>
      <c r="W29" s="18">
        <v>0.98</v>
      </c>
      <c r="X29" s="18">
        <v>0.98958299999999999</v>
      </c>
      <c r="Y29" s="18">
        <v>0.97115399999999996</v>
      </c>
      <c r="Z29" s="18">
        <v>0.95938800000000002</v>
      </c>
      <c r="AA29" s="18">
        <v>0.92103100000000004</v>
      </c>
      <c r="AB29" s="18">
        <v>0.75347799999999998</v>
      </c>
    </row>
    <row r="30" spans="2:28" x14ac:dyDescent="0.2">
      <c r="C30" s="19">
        <v>19</v>
      </c>
      <c r="D30" s="18">
        <v>19</v>
      </c>
      <c r="E30" s="18">
        <v>0.88297899999999996</v>
      </c>
      <c r="F30" s="18">
        <v>0.79647400000000002</v>
      </c>
      <c r="G30" s="18">
        <v>0.88538700000000004</v>
      </c>
      <c r="H30" s="18">
        <v>0.97999199999999997</v>
      </c>
      <c r="I30" s="18">
        <v>0.92126600000000003</v>
      </c>
      <c r="J30" s="18">
        <v>0.73399000000000003</v>
      </c>
      <c r="K30" s="18">
        <v>0.944716</v>
      </c>
      <c r="L30" s="18">
        <v>0.85</v>
      </c>
      <c r="M30" s="18">
        <v>0.85470800000000002</v>
      </c>
      <c r="N30" s="18">
        <v>0.82853100000000002</v>
      </c>
      <c r="O30" s="18">
        <v>0.81</v>
      </c>
      <c r="P30" s="18">
        <v>0.95292200000000005</v>
      </c>
      <c r="Q30" s="18">
        <v>0.90144199999999997</v>
      </c>
      <c r="R30" s="18">
        <v>0.91056400000000004</v>
      </c>
      <c r="S30" s="18">
        <v>0.85909800000000003</v>
      </c>
      <c r="T30" s="18">
        <v>0.90705100000000005</v>
      </c>
      <c r="U30" s="18">
        <v>0.9</v>
      </c>
      <c r="V30" s="18">
        <v>0.83434299999999995</v>
      </c>
      <c r="W30" s="18">
        <v>0.99019599999999997</v>
      </c>
      <c r="X30" s="18">
        <v>0.95757599999999998</v>
      </c>
      <c r="Y30" s="18">
        <v>0.95974199999999998</v>
      </c>
      <c r="Z30" s="18">
        <v>0.99137900000000001</v>
      </c>
      <c r="AA30" s="18">
        <v>0.86875999999999998</v>
      </c>
      <c r="AB30" s="18">
        <v>0.85708600000000001</v>
      </c>
    </row>
    <row r="31" spans="2:28" x14ac:dyDescent="0.2">
      <c r="C31" s="19">
        <v>20</v>
      </c>
      <c r="D31" s="18">
        <v>20</v>
      </c>
      <c r="E31" s="18">
        <v>0.89166699999999999</v>
      </c>
      <c r="F31" s="18">
        <v>0.88418300000000005</v>
      </c>
      <c r="G31" s="18">
        <v>0.80870299999999995</v>
      </c>
      <c r="H31" s="18">
        <v>0.96428599999999998</v>
      </c>
      <c r="I31" s="18">
        <v>0.94938</v>
      </c>
      <c r="J31" s="18">
        <v>0.86030600000000002</v>
      </c>
      <c r="K31" s="18">
        <v>0.97061200000000003</v>
      </c>
      <c r="L31" s="18">
        <v>0.86282499999999995</v>
      </c>
      <c r="M31" s="18">
        <v>0.87602599999999997</v>
      </c>
      <c r="N31" s="18">
        <v>0.83873600000000004</v>
      </c>
      <c r="O31" s="18">
        <v>0.85714299999999999</v>
      </c>
      <c r="P31" s="18">
        <v>0.97169799999999995</v>
      </c>
      <c r="Q31" s="18">
        <v>0.921095</v>
      </c>
      <c r="R31" s="18">
        <v>0.91</v>
      </c>
      <c r="S31" s="18">
        <v>0.95112200000000002</v>
      </c>
      <c r="T31" s="18">
        <v>0.88975599999999999</v>
      </c>
      <c r="U31" s="18">
        <v>0.80168600000000001</v>
      </c>
      <c r="V31" s="18">
        <v>0.83413499999999996</v>
      </c>
      <c r="W31" s="18">
        <v>0.98958299999999999</v>
      </c>
      <c r="X31" s="18">
        <v>1</v>
      </c>
      <c r="Y31" s="18">
        <v>0.95993600000000001</v>
      </c>
      <c r="Z31" s="18">
        <v>0.980769</v>
      </c>
      <c r="AA31" s="18">
        <v>0.92332400000000003</v>
      </c>
      <c r="AB31" s="18">
        <v>0.87179499999999999</v>
      </c>
    </row>
    <row r="32" spans="2:28" x14ac:dyDescent="0.2">
      <c r="C32" s="19">
        <v>21</v>
      </c>
      <c r="D32" s="18">
        <v>21</v>
      </c>
      <c r="E32" s="18">
        <v>0.89215699999999998</v>
      </c>
      <c r="F32" s="18">
        <v>0.87954500000000002</v>
      </c>
      <c r="G32" s="18">
        <v>0.87847799999999998</v>
      </c>
      <c r="H32" s="18">
        <v>0.97916700000000001</v>
      </c>
      <c r="I32" s="18">
        <v>0.98039200000000004</v>
      </c>
      <c r="J32" s="18">
        <v>0.84700600000000004</v>
      </c>
      <c r="K32" s="18">
        <v>0.94259300000000001</v>
      </c>
      <c r="L32" s="18">
        <v>0.82962999999999998</v>
      </c>
      <c r="M32" s="18">
        <v>0.88795900000000005</v>
      </c>
      <c r="N32" s="18">
        <v>0.89770899999999998</v>
      </c>
      <c r="O32" s="18">
        <v>0.86795900000000004</v>
      </c>
      <c r="P32" s="18">
        <v>0.96910799999999997</v>
      </c>
      <c r="Q32" s="18">
        <v>0.93859599999999999</v>
      </c>
      <c r="R32" s="18">
        <v>0.95070600000000005</v>
      </c>
      <c r="S32" s="18">
        <v>0.97950099999999996</v>
      </c>
      <c r="T32" s="18">
        <v>0.91857100000000003</v>
      </c>
      <c r="U32" s="18">
        <v>0.89093100000000003</v>
      </c>
      <c r="V32" s="18">
        <v>0.89</v>
      </c>
      <c r="W32" s="18">
        <v>0.95833299999999999</v>
      </c>
      <c r="X32" s="18">
        <v>1</v>
      </c>
      <c r="Y32" s="18">
        <v>0.96979599999999999</v>
      </c>
      <c r="Z32" s="18">
        <v>0.98</v>
      </c>
      <c r="AA32" s="18">
        <v>0.95979599999999998</v>
      </c>
      <c r="AB32" s="18">
        <v>0.91296299999999997</v>
      </c>
    </row>
    <row r="35" spans="2:28" s="1" customFormat="1" x14ac:dyDescent="0.2">
      <c r="B35" s="1" t="s">
        <v>53</v>
      </c>
      <c r="C35" s="20"/>
      <c r="D35" s="20"/>
      <c r="E35" s="24" t="s">
        <v>45</v>
      </c>
      <c r="F35" s="24"/>
      <c r="G35" s="24"/>
      <c r="H35" s="24"/>
      <c r="I35" s="24"/>
      <c r="J35" s="24"/>
      <c r="K35" s="24"/>
      <c r="L35" s="24"/>
      <c r="M35" s="24" t="s">
        <v>44</v>
      </c>
      <c r="N35" s="24"/>
      <c r="O35" s="24"/>
      <c r="P35" s="24"/>
      <c r="Q35" s="24"/>
      <c r="R35" s="24"/>
      <c r="S35" s="24"/>
      <c r="T35" s="24"/>
      <c r="U35" s="24" t="s">
        <v>36</v>
      </c>
      <c r="V35" s="24"/>
      <c r="W35" s="24"/>
      <c r="X35" s="24"/>
      <c r="Y35" s="24"/>
      <c r="Z35" s="24"/>
      <c r="AA35" s="24"/>
      <c r="AB35" s="24"/>
    </row>
    <row r="36" spans="2:28" x14ac:dyDescent="0.2">
      <c r="C36" s="19">
        <v>22</v>
      </c>
      <c r="D36" s="18">
        <v>22</v>
      </c>
      <c r="E36" s="18">
        <v>1</v>
      </c>
      <c r="F36" s="18">
        <v>1</v>
      </c>
      <c r="G36" s="18">
        <v>0.98979600000000001</v>
      </c>
      <c r="H36" s="18">
        <v>0.99019599999999997</v>
      </c>
      <c r="I36" s="18">
        <v>0.99152499999999999</v>
      </c>
      <c r="J36" s="18">
        <v>0.97368399999999999</v>
      </c>
      <c r="K36" s="18">
        <v>1</v>
      </c>
      <c r="L36" s="18">
        <v>0.95744700000000005</v>
      </c>
      <c r="M36" s="18">
        <v>1</v>
      </c>
      <c r="N36" s="18">
        <v>1</v>
      </c>
      <c r="O36" s="18">
        <v>0.974576</v>
      </c>
      <c r="P36" s="18">
        <v>0.99137900000000001</v>
      </c>
      <c r="Q36" s="18">
        <v>0.98958299999999999</v>
      </c>
      <c r="R36" s="18">
        <v>1</v>
      </c>
      <c r="S36" s="18">
        <v>0.98863599999999996</v>
      </c>
      <c r="T36" s="18">
        <v>0.91489399999999999</v>
      </c>
      <c r="U36" s="18">
        <v>1</v>
      </c>
      <c r="V36" s="18">
        <v>0.98780500000000004</v>
      </c>
      <c r="W36" s="18">
        <v>1</v>
      </c>
      <c r="X36" s="18">
        <v>1</v>
      </c>
      <c r="Y36" s="18">
        <v>1</v>
      </c>
      <c r="Z36" s="18">
        <v>1</v>
      </c>
      <c r="AA36" s="18">
        <v>0.97947499999999998</v>
      </c>
      <c r="AB36" s="18">
        <v>0.94680900000000001</v>
      </c>
    </row>
    <row r="37" spans="2:28" x14ac:dyDescent="0.2">
      <c r="C37" s="19">
        <v>23</v>
      </c>
      <c r="D37" s="18">
        <v>23</v>
      </c>
      <c r="E37" s="18">
        <v>1</v>
      </c>
      <c r="F37" s="18">
        <v>1</v>
      </c>
      <c r="G37" s="18">
        <v>0.99</v>
      </c>
      <c r="H37" s="18">
        <v>1</v>
      </c>
      <c r="I37" s="18">
        <v>1</v>
      </c>
      <c r="J37" s="18">
        <v>0.98979600000000001</v>
      </c>
      <c r="K37" s="18">
        <v>1</v>
      </c>
      <c r="L37" s="18">
        <v>0.92623</v>
      </c>
      <c r="M37" s="18">
        <v>0.98912999999999995</v>
      </c>
      <c r="N37" s="18">
        <v>0.980769</v>
      </c>
      <c r="O37" s="18">
        <v>0.97959200000000002</v>
      </c>
      <c r="P37" s="18">
        <v>1</v>
      </c>
      <c r="Q37" s="18">
        <v>1</v>
      </c>
      <c r="R37" s="18">
        <v>0.98039200000000004</v>
      </c>
      <c r="S37" s="18">
        <v>0.98888900000000002</v>
      </c>
      <c r="T37" s="18">
        <v>0.94898000000000005</v>
      </c>
      <c r="U37" s="18">
        <v>1</v>
      </c>
      <c r="V37" s="18">
        <v>1</v>
      </c>
      <c r="W37" s="18">
        <v>1</v>
      </c>
      <c r="X37" s="18">
        <v>1</v>
      </c>
      <c r="Y37" s="18">
        <v>0.9375</v>
      </c>
      <c r="Z37" s="18">
        <v>1</v>
      </c>
      <c r="AA37" s="18">
        <v>1</v>
      </c>
      <c r="AB37" s="18">
        <v>0.92857100000000004</v>
      </c>
    </row>
    <row r="38" spans="2:28" x14ac:dyDescent="0.2">
      <c r="C38" s="19">
        <v>24</v>
      </c>
      <c r="D38" s="18">
        <v>24</v>
      </c>
      <c r="E38" s="18">
        <v>1</v>
      </c>
      <c r="F38" s="18">
        <v>0.980769</v>
      </c>
      <c r="G38" s="18">
        <v>0.98148100000000005</v>
      </c>
      <c r="H38" s="18">
        <v>0.98936199999999996</v>
      </c>
      <c r="I38" s="18">
        <v>0.99038499999999996</v>
      </c>
      <c r="J38" s="18">
        <v>0.98039200000000004</v>
      </c>
      <c r="K38" s="18">
        <v>0.99090900000000004</v>
      </c>
      <c r="L38" s="18">
        <v>0.95918400000000004</v>
      </c>
      <c r="M38" s="18">
        <v>1</v>
      </c>
      <c r="N38" s="18">
        <v>0.98912999999999995</v>
      </c>
      <c r="O38" s="18">
        <v>0.967391</v>
      </c>
      <c r="P38" s="18">
        <v>1</v>
      </c>
      <c r="Q38" s="18">
        <v>1</v>
      </c>
      <c r="R38" s="18">
        <v>1</v>
      </c>
      <c r="S38" s="18">
        <v>0.97727299999999995</v>
      </c>
      <c r="T38" s="18">
        <v>0.894737</v>
      </c>
      <c r="U38" s="18">
        <v>1</v>
      </c>
      <c r="V38" s="18">
        <v>1</v>
      </c>
      <c r="W38" s="18">
        <v>0.98039200000000004</v>
      </c>
      <c r="X38" s="18">
        <v>0.99</v>
      </c>
      <c r="Y38" s="18">
        <v>0.99019599999999997</v>
      </c>
      <c r="Z38" s="18">
        <v>0.97916700000000001</v>
      </c>
      <c r="AA38" s="18">
        <v>0.99074099999999998</v>
      </c>
      <c r="AB38" s="18">
        <v>0.88461500000000004</v>
      </c>
    </row>
    <row r="39" spans="2:28" x14ac:dyDescent="0.2">
      <c r="C39" s="19">
        <v>25</v>
      </c>
      <c r="D39" s="18">
        <v>25</v>
      </c>
      <c r="E39" s="18">
        <v>1</v>
      </c>
      <c r="F39" s="18">
        <v>0.99090900000000004</v>
      </c>
      <c r="G39" s="18">
        <v>1</v>
      </c>
      <c r="H39" s="18">
        <v>1</v>
      </c>
      <c r="I39" s="18">
        <v>1</v>
      </c>
      <c r="J39" s="18">
        <v>0.96078399999999997</v>
      </c>
      <c r="K39" s="18">
        <v>1</v>
      </c>
      <c r="L39" s="18">
        <v>0.88679200000000002</v>
      </c>
      <c r="M39" s="18">
        <v>0.99038499999999996</v>
      </c>
      <c r="N39" s="18">
        <v>1</v>
      </c>
      <c r="O39" s="18">
        <v>0.93859599999999999</v>
      </c>
      <c r="P39" s="18">
        <v>1</v>
      </c>
      <c r="Q39" s="18">
        <v>1</v>
      </c>
      <c r="R39" s="18">
        <v>0.99107100000000004</v>
      </c>
      <c r="S39" s="18">
        <v>0.991228</v>
      </c>
      <c r="T39" s="18">
        <v>0.98148100000000005</v>
      </c>
      <c r="U39" s="18">
        <v>0.98958299999999999</v>
      </c>
      <c r="V39" s="18">
        <v>0.97979799999999995</v>
      </c>
      <c r="W39" s="18">
        <v>0.98979600000000001</v>
      </c>
      <c r="X39" s="18">
        <v>1</v>
      </c>
      <c r="Y39" s="18">
        <v>0.98275900000000005</v>
      </c>
      <c r="Z39" s="18">
        <v>0.98979600000000001</v>
      </c>
      <c r="AA39" s="18">
        <v>0.98979600000000001</v>
      </c>
      <c r="AB39" s="18">
        <v>0.82693099999999997</v>
      </c>
    </row>
    <row r="40" spans="2:28" x14ac:dyDescent="0.2">
      <c r="C40" s="19">
        <v>26</v>
      </c>
      <c r="D40" s="18">
        <v>26</v>
      </c>
      <c r="E40" s="18">
        <v>1</v>
      </c>
      <c r="F40" s="18">
        <v>0.94117600000000001</v>
      </c>
      <c r="G40" s="18">
        <v>0.981132</v>
      </c>
      <c r="H40" s="18">
        <v>1</v>
      </c>
      <c r="I40" s="18">
        <v>1</v>
      </c>
      <c r="J40" s="18">
        <v>0.98</v>
      </c>
      <c r="K40" s="18">
        <v>0.98039200000000004</v>
      </c>
      <c r="L40" s="18">
        <v>0.90178599999999998</v>
      </c>
      <c r="M40" s="18">
        <v>0.93181800000000004</v>
      </c>
      <c r="N40" s="18">
        <v>0.98979600000000001</v>
      </c>
      <c r="O40" s="18">
        <v>0.99215699999999996</v>
      </c>
      <c r="P40" s="18">
        <v>1</v>
      </c>
      <c r="Q40" s="18">
        <v>0.97272700000000001</v>
      </c>
      <c r="R40" s="18">
        <v>0.96808499999999997</v>
      </c>
      <c r="S40" s="18">
        <v>0.94898000000000005</v>
      </c>
      <c r="T40" s="18">
        <v>0.94680900000000001</v>
      </c>
      <c r="U40" s="18">
        <v>0.98979600000000001</v>
      </c>
      <c r="V40" s="18">
        <v>1</v>
      </c>
      <c r="W40" s="18">
        <v>1</v>
      </c>
      <c r="X40" s="18">
        <v>1</v>
      </c>
      <c r="Y40" s="18">
        <v>1</v>
      </c>
      <c r="Z40" s="18">
        <v>0.97872300000000001</v>
      </c>
      <c r="AA40" s="18">
        <v>0.967391</v>
      </c>
      <c r="AB40" s="18">
        <v>0.89361699999999999</v>
      </c>
    </row>
    <row r="43" spans="2:28" s="1" customFormat="1" x14ac:dyDescent="0.2">
      <c r="B43" s="21" t="s">
        <v>54</v>
      </c>
      <c r="C43" s="20"/>
      <c r="D43" s="20"/>
      <c r="E43" s="24" t="s">
        <v>45</v>
      </c>
      <c r="F43" s="24"/>
      <c r="G43" s="24"/>
      <c r="H43" s="24"/>
      <c r="I43" s="24"/>
      <c r="J43" s="24"/>
      <c r="K43" s="24"/>
      <c r="L43" s="24"/>
      <c r="M43" s="24" t="s">
        <v>44</v>
      </c>
      <c r="N43" s="24"/>
      <c r="O43" s="24"/>
      <c r="P43" s="24"/>
      <c r="Q43" s="24"/>
      <c r="R43" s="24"/>
      <c r="S43" s="24"/>
      <c r="T43" s="24"/>
      <c r="U43" s="24" t="s">
        <v>36</v>
      </c>
      <c r="V43" s="24"/>
      <c r="W43" s="24"/>
      <c r="X43" s="24"/>
      <c r="Y43" s="24"/>
      <c r="Z43" s="24"/>
      <c r="AA43" s="24"/>
      <c r="AB43" s="24"/>
    </row>
    <row r="44" spans="2:28" x14ac:dyDescent="0.2">
      <c r="C44" s="19">
        <v>27</v>
      </c>
      <c r="D44" s="18">
        <v>27</v>
      </c>
      <c r="E44" s="18">
        <v>0.79952000000000001</v>
      </c>
      <c r="F44" s="18">
        <v>0.81292500000000001</v>
      </c>
      <c r="G44" s="18">
        <v>0.77238099999999998</v>
      </c>
      <c r="H44" s="18">
        <v>0.7</v>
      </c>
      <c r="I44" s="18">
        <v>0.80689100000000002</v>
      </c>
      <c r="J44" s="18">
        <v>0.64145700000000005</v>
      </c>
      <c r="K44" s="18">
        <v>0.8</v>
      </c>
      <c r="L44" s="18">
        <v>0.76610599999999995</v>
      </c>
      <c r="M44" s="18">
        <v>0.58766200000000002</v>
      </c>
      <c r="N44" s="18">
        <v>0.70416699999999999</v>
      </c>
      <c r="O44" s="18">
        <v>0.58484800000000003</v>
      </c>
      <c r="P44" s="18">
        <v>0.80072500000000002</v>
      </c>
      <c r="Q44" s="18">
        <v>0.67036099999999998</v>
      </c>
      <c r="R44" s="18">
        <v>0.72826100000000005</v>
      </c>
      <c r="S44" s="18">
        <v>0.83413499999999996</v>
      </c>
      <c r="T44" s="18">
        <v>0.62</v>
      </c>
      <c r="U44" s="18">
        <v>0.79371800000000003</v>
      </c>
      <c r="V44" s="18">
        <v>0.70768299999999995</v>
      </c>
      <c r="W44" s="18">
        <v>0.80891199999999996</v>
      </c>
      <c r="X44" s="18">
        <v>0.73</v>
      </c>
      <c r="Y44" s="18">
        <v>0.74599400000000005</v>
      </c>
      <c r="Z44" s="18">
        <v>0.742456</v>
      </c>
      <c r="AA44" s="18">
        <v>0.83253299999999997</v>
      </c>
      <c r="AB44" s="18">
        <v>0.72159799999999996</v>
      </c>
    </row>
    <row r="45" spans="2:28" x14ac:dyDescent="0.2">
      <c r="C45" s="19">
        <v>28</v>
      </c>
      <c r="D45" s="18">
        <v>28</v>
      </c>
      <c r="E45" s="18">
        <v>0.95833299999999999</v>
      </c>
      <c r="F45" s="18">
        <v>0.89342900000000003</v>
      </c>
      <c r="G45" s="18">
        <v>0.81111100000000003</v>
      </c>
      <c r="H45" s="18">
        <v>0.94444399999999995</v>
      </c>
      <c r="I45" s="18">
        <v>0.83695699999999995</v>
      </c>
      <c r="J45" s="18">
        <v>0.76716200000000001</v>
      </c>
      <c r="K45" s="18">
        <v>0.95282999999999995</v>
      </c>
      <c r="L45" s="18">
        <v>0.91666700000000001</v>
      </c>
      <c r="M45" s="18">
        <v>0.71834399999999998</v>
      </c>
      <c r="N45" s="18">
        <v>0.77884600000000004</v>
      </c>
      <c r="O45" s="18">
        <v>0.76313600000000004</v>
      </c>
      <c r="P45" s="18">
        <v>0.95833299999999999</v>
      </c>
      <c r="Q45" s="18">
        <v>0.88060899999999998</v>
      </c>
      <c r="R45" s="18">
        <v>0.81955</v>
      </c>
      <c r="S45" s="18">
        <v>0.88</v>
      </c>
      <c r="T45" s="18">
        <v>0.87256500000000004</v>
      </c>
      <c r="U45" s="18">
        <v>0.91313100000000003</v>
      </c>
      <c r="V45" s="18">
        <v>0.912686</v>
      </c>
      <c r="W45" s="18">
        <v>0.981132</v>
      </c>
      <c r="X45" s="18">
        <v>0.94</v>
      </c>
      <c r="Y45" s="18">
        <v>0.87234</v>
      </c>
      <c r="Z45" s="18">
        <v>0.95998399999999995</v>
      </c>
      <c r="AA45" s="18">
        <v>0.98979600000000001</v>
      </c>
      <c r="AB45" s="18">
        <v>0.89055600000000001</v>
      </c>
    </row>
    <row r="46" spans="2:28" x14ac:dyDescent="0.2">
      <c r="C46" s="19">
        <v>29</v>
      </c>
      <c r="D46" s="18">
        <v>29</v>
      </c>
      <c r="E46" s="18">
        <v>0.94887299999999997</v>
      </c>
      <c r="F46" s="18">
        <v>0.94141399999999997</v>
      </c>
      <c r="G46" s="18">
        <v>0.91176500000000005</v>
      </c>
      <c r="H46" s="18">
        <v>0.95833299999999999</v>
      </c>
      <c r="I46" s="18">
        <v>0.86332100000000001</v>
      </c>
      <c r="J46" s="18">
        <v>0.84943599999999997</v>
      </c>
      <c r="K46" s="18">
        <v>0.97035300000000002</v>
      </c>
      <c r="L46" s="18">
        <v>0.89492799999999995</v>
      </c>
      <c r="M46" s="18">
        <v>0.851047</v>
      </c>
      <c r="N46" s="18">
        <v>0.831542</v>
      </c>
      <c r="O46" s="18">
        <v>0.87801899999999999</v>
      </c>
      <c r="P46" s="18">
        <v>0.95042199999999999</v>
      </c>
      <c r="Q46" s="18">
        <v>0.93</v>
      </c>
      <c r="R46" s="18">
        <v>0.89795899999999995</v>
      </c>
      <c r="S46" s="18">
        <v>0.92207499999999998</v>
      </c>
      <c r="T46" s="18">
        <v>0.90705100000000005</v>
      </c>
      <c r="U46" s="18">
        <v>0.98039200000000004</v>
      </c>
      <c r="V46" s="18">
        <v>0.90865399999999996</v>
      </c>
      <c r="W46" s="18">
        <v>0.981132</v>
      </c>
      <c r="X46" s="18">
        <v>0.97272700000000001</v>
      </c>
      <c r="Y46" s="18">
        <v>0.97727299999999995</v>
      </c>
      <c r="Z46" s="18">
        <v>0.95998399999999995</v>
      </c>
      <c r="AA46" s="18">
        <v>1</v>
      </c>
      <c r="AB46" s="18">
        <v>0.90606100000000001</v>
      </c>
    </row>
    <row r="47" spans="2:28" x14ac:dyDescent="0.2">
      <c r="C47" s="19">
        <v>30</v>
      </c>
      <c r="D47" s="18">
        <v>30</v>
      </c>
      <c r="E47" s="18">
        <v>0.97169799999999995</v>
      </c>
      <c r="F47" s="18">
        <v>1</v>
      </c>
      <c r="G47" s="18">
        <v>0.92788499999999996</v>
      </c>
      <c r="H47" s="18">
        <v>0.97</v>
      </c>
      <c r="I47" s="18">
        <v>0.87214899999999995</v>
      </c>
      <c r="J47" s="18">
        <v>0.90196100000000001</v>
      </c>
      <c r="K47" s="18">
        <v>0.97058800000000001</v>
      </c>
      <c r="L47" s="18">
        <v>0.96296300000000001</v>
      </c>
      <c r="M47" s="18">
        <v>0.9</v>
      </c>
      <c r="N47" s="18">
        <v>0.90625</v>
      </c>
      <c r="O47" s="18">
        <v>0.90976400000000002</v>
      </c>
      <c r="P47" s="18">
        <v>1</v>
      </c>
      <c r="Q47" s="18">
        <v>0.95048299999999997</v>
      </c>
      <c r="R47" s="18">
        <v>0.95192299999999996</v>
      </c>
      <c r="S47" s="18">
        <v>0.95958399999999999</v>
      </c>
      <c r="T47" s="18">
        <v>0.90786800000000001</v>
      </c>
      <c r="U47" s="18">
        <v>1</v>
      </c>
      <c r="V47" s="18">
        <v>0.93</v>
      </c>
      <c r="W47" s="18">
        <v>0.98039200000000004</v>
      </c>
      <c r="X47" s="18">
        <v>0.98979600000000001</v>
      </c>
      <c r="Y47" s="18">
        <v>0.93155399999999999</v>
      </c>
      <c r="Z47" s="18">
        <v>0.97049399999999997</v>
      </c>
      <c r="AA47" s="18">
        <v>0.96928899999999996</v>
      </c>
      <c r="AB47" s="18">
        <v>0.91971099999999995</v>
      </c>
    </row>
    <row r="48" spans="2:28" x14ac:dyDescent="0.2">
      <c r="C48" s="19">
        <v>31</v>
      </c>
      <c r="D48" s="18">
        <v>31</v>
      </c>
      <c r="E48" s="18">
        <v>1</v>
      </c>
      <c r="F48" s="18">
        <v>0.97777800000000004</v>
      </c>
      <c r="G48" s="18">
        <v>0.95162599999999997</v>
      </c>
      <c r="H48" s="18">
        <v>0.98148100000000005</v>
      </c>
      <c r="I48" s="18">
        <v>0.95098000000000005</v>
      </c>
      <c r="J48" s="18">
        <v>0.93357500000000004</v>
      </c>
      <c r="K48" s="18">
        <v>0.98148100000000005</v>
      </c>
      <c r="L48" s="18">
        <v>0.98936199999999996</v>
      </c>
      <c r="M48" s="18">
        <v>0.98936199999999996</v>
      </c>
      <c r="N48" s="18">
        <v>0.93434300000000003</v>
      </c>
      <c r="O48" s="18">
        <v>0.95</v>
      </c>
      <c r="P48" s="18">
        <v>0.97999199999999997</v>
      </c>
      <c r="Q48" s="18">
        <v>0.94</v>
      </c>
      <c r="R48" s="18">
        <v>0.94977999999999996</v>
      </c>
      <c r="S48" s="18">
        <v>0.980769</v>
      </c>
      <c r="T48" s="18">
        <v>0.95744700000000005</v>
      </c>
      <c r="U48" s="18">
        <v>0.98912999999999995</v>
      </c>
      <c r="V48" s="18">
        <v>0.97071300000000005</v>
      </c>
      <c r="W48" s="18">
        <v>0.94801299999999999</v>
      </c>
      <c r="X48" s="18">
        <v>0.98</v>
      </c>
      <c r="Y48" s="18">
        <v>0.96757000000000004</v>
      </c>
      <c r="Z48" s="18">
        <v>0.96955100000000005</v>
      </c>
      <c r="AA48" s="18">
        <v>1</v>
      </c>
      <c r="AB48" s="18">
        <v>0.90425500000000003</v>
      </c>
    </row>
    <row r="49" spans="1:28" x14ac:dyDescent="0.2">
      <c r="C49" s="19">
        <v>32</v>
      </c>
      <c r="D49" s="18">
        <v>32</v>
      </c>
      <c r="E49" s="18">
        <v>0.98148100000000005</v>
      </c>
      <c r="F49" s="18">
        <v>1</v>
      </c>
      <c r="G49" s="18">
        <v>0.979796</v>
      </c>
      <c r="H49" s="18">
        <v>0.98912999999999995</v>
      </c>
      <c r="I49" s="18">
        <v>0.87755099999999997</v>
      </c>
      <c r="J49" s="18">
        <v>0.92400300000000002</v>
      </c>
      <c r="K49" s="18">
        <v>0.97916700000000001</v>
      </c>
      <c r="L49" s="18">
        <v>0.959592</v>
      </c>
      <c r="M49" s="18">
        <v>0.98837200000000003</v>
      </c>
      <c r="N49" s="18">
        <v>0.98912999999999995</v>
      </c>
      <c r="O49" s="18">
        <v>0.93014699999999995</v>
      </c>
      <c r="P49" s="18">
        <v>0.97058800000000001</v>
      </c>
      <c r="Q49" s="18">
        <v>1</v>
      </c>
      <c r="R49" s="18">
        <v>0.95847000000000004</v>
      </c>
      <c r="S49" s="18">
        <v>0.98863599999999996</v>
      </c>
      <c r="T49" s="18">
        <v>0.94898000000000005</v>
      </c>
      <c r="U49" s="18">
        <v>1</v>
      </c>
      <c r="V49" s="18">
        <v>0.94565200000000005</v>
      </c>
      <c r="W49" s="18">
        <v>0.99056599999999995</v>
      </c>
      <c r="X49" s="18">
        <v>1</v>
      </c>
      <c r="Y49" s="18">
        <v>0.98837200000000003</v>
      </c>
      <c r="Z49" s="18">
        <v>0.97959200000000002</v>
      </c>
      <c r="AA49" s="18">
        <v>0.98979600000000001</v>
      </c>
      <c r="AB49" s="18">
        <v>0.90648099999999998</v>
      </c>
    </row>
    <row r="53" spans="1:28" x14ac:dyDescent="0.2">
      <c r="A53" s="1" t="s">
        <v>55</v>
      </c>
      <c r="C53" s="1" t="s">
        <v>53</v>
      </c>
      <c r="H53" s="21" t="s">
        <v>54</v>
      </c>
      <c r="M53" s="1" t="s">
        <v>53</v>
      </c>
      <c r="R53" s="21" t="s">
        <v>54</v>
      </c>
    </row>
    <row r="54" spans="1:28" s="1" customFormat="1" x14ac:dyDescent="0.2">
      <c r="C54" s="20"/>
      <c r="D54" s="20" t="s">
        <v>45</v>
      </c>
      <c r="E54" s="20" t="s">
        <v>44</v>
      </c>
      <c r="F54" s="20" t="s">
        <v>36</v>
      </c>
      <c r="H54" s="20"/>
      <c r="I54" s="20" t="s">
        <v>45</v>
      </c>
      <c r="J54" s="20" t="s">
        <v>44</v>
      </c>
      <c r="K54" s="20" t="s">
        <v>36</v>
      </c>
      <c r="M54" s="20"/>
      <c r="N54" s="20" t="s">
        <v>45</v>
      </c>
      <c r="O54" s="20" t="s">
        <v>44</v>
      </c>
      <c r="P54" s="20" t="s">
        <v>36</v>
      </c>
      <c r="R54" s="20"/>
      <c r="S54" s="20" t="s">
        <v>45</v>
      </c>
      <c r="T54" s="20" t="s">
        <v>44</v>
      </c>
      <c r="U54" s="20" t="s">
        <v>36</v>
      </c>
    </row>
    <row r="55" spans="1:28" x14ac:dyDescent="0.2">
      <c r="C55" s="18"/>
      <c r="D55" s="18">
        <v>0.75892899999999996</v>
      </c>
      <c r="E55" s="18">
        <v>0.95681899999999998</v>
      </c>
      <c r="F55" s="18">
        <v>0.95681899999999998</v>
      </c>
      <c r="H55" s="18"/>
      <c r="I55" s="18">
        <v>0.88924099999999995</v>
      </c>
      <c r="J55" s="18">
        <v>0.87397100000000005</v>
      </c>
      <c r="K55" s="18">
        <v>0.86276200000000003</v>
      </c>
      <c r="M55" s="18"/>
      <c r="N55" s="18">
        <v>1</v>
      </c>
      <c r="O55" s="18">
        <v>0.97712399999999999</v>
      </c>
      <c r="P55" s="18">
        <v>0.99331000000000003</v>
      </c>
      <c r="R55" s="18"/>
      <c r="S55" s="18">
        <v>0.98427699999999996</v>
      </c>
      <c r="T55" s="18">
        <v>0.95714299999999997</v>
      </c>
      <c r="U55" s="18">
        <v>0.99645399999999995</v>
      </c>
    </row>
    <row r="56" spans="1:28" x14ac:dyDescent="0.2">
      <c r="C56" s="18"/>
      <c r="D56" s="18">
        <v>0.99681500000000001</v>
      </c>
      <c r="E56" s="18">
        <v>0.97058800000000001</v>
      </c>
      <c r="F56" s="18">
        <v>0.97058800000000001</v>
      </c>
      <c r="H56" s="18"/>
      <c r="I56" s="18">
        <v>0.85315399999999997</v>
      </c>
      <c r="J56" s="18">
        <v>0.854545</v>
      </c>
      <c r="K56" s="18">
        <v>0.85215799999999997</v>
      </c>
      <c r="M56" s="18"/>
      <c r="N56" s="18">
        <v>0.97151900000000002</v>
      </c>
      <c r="O56" s="18">
        <v>0.99315100000000001</v>
      </c>
      <c r="P56" s="18">
        <v>0.99330700000000005</v>
      </c>
      <c r="R56" s="18"/>
      <c r="S56" s="18">
        <v>0.99295800000000001</v>
      </c>
      <c r="T56" s="18">
        <v>0.94493000000000005</v>
      </c>
      <c r="U56" s="18">
        <v>0.94823599999999997</v>
      </c>
    </row>
    <row r="57" spans="1:28" x14ac:dyDescent="0.2">
      <c r="C57" s="18"/>
      <c r="D57" s="18">
        <v>0.99056599999999995</v>
      </c>
      <c r="E57" s="18">
        <v>0.98972599999999999</v>
      </c>
      <c r="F57" s="18">
        <v>0.98972599999999999</v>
      </c>
      <c r="H57" s="18"/>
      <c r="I57" s="18">
        <v>0.85840000000000005</v>
      </c>
      <c r="J57" s="18">
        <v>0.84486300000000003</v>
      </c>
      <c r="K57" s="18">
        <v>0.98006499999999996</v>
      </c>
      <c r="M57" s="18"/>
      <c r="N57" s="18">
        <v>0.98742099999999999</v>
      </c>
      <c r="O57" s="18">
        <v>0.93181800000000004</v>
      </c>
      <c r="P57" s="18">
        <v>0.99019599999999997</v>
      </c>
      <c r="R57" s="18"/>
      <c r="S57" s="18">
        <v>0.95326599999999995</v>
      </c>
      <c r="T57" s="18">
        <v>0.92986599999999997</v>
      </c>
      <c r="U57" s="18">
        <v>0.97344299999999995</v>
      </c>
    </row>
    <row r="58" spans="1:28" x14ac:dyDescent="0.2">
      <c r="C58" s="18"/>
      <c r="D58" s="18">
        <v>0.96955100000000005</v>
      </c>
      <c r="E58" s="18">
        <v>0.98988299999999996</v>
      </c>
      <c r="F58" s="18">
        <v>0.98988299999999996</v>
      </c>
      <c r="H58" s="18"/>
      <c r="I58" s="18">
        <v>0.97348500000000004</v>
      </c>
      <c r="J58" s="18">
        <v>0.96416100000000005</v>
      </c>
      <c r="K58" s="18">
        <v>0.98630499999999999</v>
      </c>
      <c r="M58" s="18"/>
      <c r="N58" s="18">
        <v>0.99679499999999999</v>
      </c>
      <c r="O58" s="18">
        <v>1</v>
      </c>
      <c r="P58" s="18">
        <v>0.99666699999999997</v>
      </c>
      <c r="R58" s="18"/>
      <c r="S58" s="18">
        <v>0.97997800000000002</v>
      </c>
      <c r="T58" s="18">
        <v>0.98344100000000001</v>
      </c>
      <c r="U58" s="18">
        <v>0.98993200000000003</v>
      </c>
    </row>
    <row r="59" spans="1:28" x14ac:dyDescent="0.2">
      <c r="C59" s="18"/>
      <c r="D59" s="18">
        <v>0.99305600000000005</v>
      </c>
      <c r="E59" s="18">
        <v>0.99056599999999995</v>
      </c>
      <c r="F59" s="18">
        <v>0.99056599999999995</v>
      </c>
      <c r="H59" s="18"/>
      <c r="I59" s="18">
        <v>0.95004</v>
      </c>
      <c r="J59" s="18">
        <v>0.919659</v>
      </c>
      <c r="K59" s="18">
        <v>0.963287</v>
      </c>
      <c r="M59" s="18"/>
      <c r="N59" s="18">
        <v>0.99681500000000001</v>
      </c>
      <c r="O59" s="18">
        <v>0.98965499999999995</v>
      </c>
      <c r="P59" s="18">
        <v>0.99056599999999995</v>
      </c>
      <c r="R59" s="18"/>
      <c r="S59" s="18">
        <v>0.90059500000000003</v>
      </c>
      <c r="T59" s="18">
        <v>0.96319900000000003</v>
      </c>
      <c r="U59" s="18">
        <v>0.96348</v>
      </c>
    </row>
    <row r="60" spans="1:28" x14ac:dyDescent="0.2">
      <c r="C60" s="18"/>
      <c r="D60" s="18">
        <v>0.949519</v>
      </c>
      <c r="E60" s="18">
        <v>0.98863599999999996</v>
      </c>
      <c r="F60" s="18">
        <v>0.98863599999999996</v>
      </c>
      <c r="H60" s="18"/>
      <c r="I60" s="18">
        <v>0.821326</v>
      </c>
      <c r="J60" s="18">
        <v>0.89135299999999995</v>
      </c>
      <c r="K60" s="18">
        <v>0.98339200000000004</v>
      </c>
      <c r="M60" s="18"/>
      <c r="N60" s="18">
        <v>0.97368399999999999</v>
      </c>
      <c r="O60" s="18">
        <v>0.98666699999999996</v>
      </c>
      <c r="P60" s="18">
        <v>0.98263900000000004</v>
      </c>
      <c r="R60" s="18"/>
      <c r="S60" s="18">
        <v>0.92235999999999996</v>
      </c>
      <c r="T60" s="18">
        <v>0.95346500000000001</v>
      </c>
      <c r="U60" s="18">
        <v>0.97296099999999996</v>
      </c>
    </row>
    <row r="61" spans="1:28" x14ac:dyDescent="0.2">
      <c r="C61" s="18"/>
      <c r="D61" s="18">
        <v>1</v>
      </c>
      <c r="E61" s="18">
        <v>1</v>
      </c>
      <c r="F61" s="18">
        <v>1</v>
      </c>
      <c r="H61" s="18"/>
      <c r="I61" s="18">
        <v>0.95305899999999999</v>
      </c>
      <c r="J61" s="18">
        <v>0.896343</v>
      </c>
      <c r="K61" s="18">
        <v>0.91520999999999997</v>
      </c>
      <c r="M61" s="18"/>
      <c r="N61" s="18">
        <v>0.99056599999999995</v>
      </c>
      <c r="O61" s="18">
        <v>0.973333</v>
      </c>
      <c r="P61" s="18">
        <v>0.98322100000000001</v>
      </c>
      <c r="R61" s="18"/>
      <c r="S61" s="18">
        <v>0.97712399999999999</v>
      </c>
      <c r="T61" s="18">
        <v>0.97606400000000004</v>
      </c>
      <c r="U61" s="18">
        <v>0.986622</v>
      </c>
    </row>
    <row r="62" spans="1:28" x14ac:dyDescent="0.2">
      <c r="C62" s="18"/>
      <c r="D62" s="18">
        <v>0.98334699999999997</v>
      </c>
      <c r="E62" s="18">
        <v>0.88403299999999996</v>
      </c>
      <c r="F62" s="18">
        <v>0.88403299999999996</v>
      </c>
      <c r="H62" s="18"/>
      <c r="I62" s="18">
        <v>0.84521100000000005</v>
      </c>
      <c r="J62" s="18">
        <v>0.91857100000000003</v>
      </c>
      <c r="K62" s="18">
        <v>0.88039100000000003</v>
      </c>
      <c r="M62" s="18"/>
      <c r="N62" s="18">
        <v>0.91455699999999995</v>
      </c>
      <c r="O62" s="18">
        <v>0.93987299999999996</v>
      </c>
      <c r="P62" s="18">
        <v>0.86831000000000003</v>
      </c>
      <c r="R62" s="18"/>
      <c r="S62" s="18">
        <v>0.96995500000000001</v>
      </c>
      <c r="T62" s="18">
        <v>0.93973200000000001</v>
      </c>
      <c r="U62" s="18">
        <v>0.91205599999999998</v>
      </c>
    </row>
    <row r="65" spans="1:21" x14ac:dyDescent="0.2">
      <c r="A65" s="1" t="s">
        <v>56</v>
      </c>
      <c r="C65" s="1" t="s">
        <v>53</v>
      </c>
      <c r="H65" s="21" t="s">
        <v>54</v>
      </c>
      <c r="M65" s="1" t="s">
        <v>53</v>
      </c>
      <c r="R65" s="21" t="s">
        <v>54</v>
      </c>
    </row>
    <row r="66" spans="1:21" s="1" customFormat="1" x14ac:dyDescent="0.2">
      <c r="C66" s="20"/>
      <c r="D66" s="20" t="s">
        <v>45</v>
      </c>
      <c r="E66" s="20" t="s">
        <v>44</v>
      </c>
      <c r="F66" s="20" t="s">
        <v>36</v>
      </c>
      <c r="H66" s="20"/>
      <c r="I66" s="20" t="s">
        <v>45</v>
      </c>
      <c r="J66" s="20" t="s">
        <v>44</v>
      </c>
      <c r="K66" s="20" t="s">
        <v>36</v>
      </c>
      <c r="M66" s="20"/>
      <c r="N66" s="20" t="s">
        <v>45</v>
      </c>
      <c r="O66" s="20" t="s">
        <v>44</v>
      </c>
      <c r="P66" s="20" t="s">
        <v>36</v>
      </c>
      <c r="Q66" s="20"/>
      <c r="R66" s="20"/>
      <c r="S66" s="20" t="s">
        <v>45</v>
      </c>
      <c r="T66" s="20" t="s">
        <v>44</v>
      </c>
      <c r="U66" s="20" t="s">
        <v>36</v>
      </c>
    </row>
    <row r="67" spans="1:21" x14ac:dyDescent="0.2">
      <c r="C67" s="18"/>
      <c r="D67" s="18">
        <v>355.505</v>
      </c>
      <c r="E67" s="18">
        <v>280</v>
      </c>
      <c r="F67" s="18">
        <v>315.58</v>
      </c>
      <c r="H67" s="18"/>
      <c r="I67" s="18">
        <v>456</v>
      </c>
      <c r="J67" s="18">
        <v>400</v>
      </c>
      <c r="K67" s="18">
        <v>320</v>
      </c>
      <c r="M67" s="18"/>
      <c r="N67" s="18">
        <v>344.57100000000003</v>
      </c>
      <c r="O67" s="18">
        <v>320</v>
      </c>
      <c r="P67" s="18">
        <v>260</v>
      </c>
      <c r="Q67" s="18"/>
      <c r="R67" s="18"/>
      <c r="S67" s="18">
        <v>379.2</v>
      </c>
      <c r="T67" s="18">
        <v>316</v>
      </c>
      <c r="U67" s="18">
        <v>325</v>
      </c>
    </row>
    <row r="68" spans="1:21" x14ac:dyDescent="0.2">
      <c r="C68" s="18"/>
      <c r="D68" s="18">
        <v>271.17099999999999</v>
      </c>
      <c r="E68" s="18">
        <v>286.5</v>
      </c>
      <c r="F68" s="18">
        <v>267.11799999999999</v>
      </c>
      <c r="H68" s="18"/>
      <c r="I68" s="18">
        <v>338.88900000000001</v>
      </c>
      <c r="J68" s="18">
        <v>320</v>
      </c>
      <c r="K68" s="18">
        <v>304.57100000000003</v>
      </c>
      <c r="M68" s="18"/>
      <c r="N68" s="18">
        <v>276.30399999999997</v>
      </c>
      <c r="O68" s="18">
        <v>280</v>
      </c>
      <c r="P68" s="18">
        <v>276.97199999999998</v>
      </c>
      <c r="Q68" s="18"/>
      <c r="R68" s="18"/>
      <c r="S68" s="18">
        <v>316</v>
      </c>
      <c r="T68" s="18">
        <v>284</v>
      </c>
      <c r="U68" s="18">
        <v>259.2</v>
      </c>
    </row>
    <row r="69" spans="1:21" x14ac:dyDescent="0.2">
      <c r="C69" s="18"/>
      <c r="D69" s="18">
        <v>338.15100000000001</v>
      </c>
      <c r="E69" s="18">
        <v>332.12799999999999</v>
      </c>
      <c r="F69" s="18">
        <v>267.11799999999999</v>
      </c>
      <c r="H69" s="18"/>
      <c r="I69" s="18">
        <v>475.02800000000002</v>
      </c>
      <c r="J69" s="18">
        <v>308</v>
      </c>
      <c r="K69" s="18">
        <v>320</v>
      </c>
      <c r="M69" s="18"/>
      <c r="N69" s="18">
        <v>305.33300000000003</v>
      </c>
      <c r="O69" s="18">
        <v>272.8</v>
      </c>
      <c r="P69" s="18">
        <v>280</v>
      </c>
      <c r="Q69" s="18"/>
      <c r="R69" s="18"/>
      <c r="S69" s="18">
        <v>379</v>
      </c>
      <c r="T69" s="18">
        <v>233</v>
      </c>
      <c r="U69" s="18">
        <v>324</v>
      </c>
    </row>
    <row r="70" spans="1:21" x14ac:dyDescent="0.2">
      <c r="C70" s="18"/>
      <c r="D70" s="18">
        <v>286.81799999999998</v>
      </c>
      <c r="E70" s="18">
        <v>307.7</v>
      </c>
      <c r="F70" s="18">
        <v>321.49</v>
      </c>
      <c r="H70" s="18"/>
      <c r="I70" s="18">
        <v>352.387</v>
      </c>
      <c r="J70" s="18">
        <v>360</v>
      </c>
      <c r="K70" s="18">
        <v>400</v>
      </c>
      <c r="M70" s="18"/>
      <c r="N70" s="18">
        <v>293.21699999999998</v>
      </c>
      <c r="O70" s="18">
        <v>276</v>
      </c>
      <c r="P70" s="18">
        <v>280</v>
      </c>
      <c r="Q70" s="18"/>
      <c r="R70" s="18"/>
      <c r="S70" s="18">
        <v>384</v>
      </c>
      <c r="T70" s="18">
        <v>334</v>
      </c>
      <c r="U70" s="18">
        <v>292.8</v>
      </c>
    </row>
    <row r="71" spans="1:21" x14ac:dyDescent="0.2">
      <c r="C71" s="18"/>
      <c r="D71" s="18">
        <v>274.99799999999999</v>
      </c>
      <c r="E71" s="18">
        <v>284.58499999999998</v>
      </c>
      <c r="F71" s="18">
        <v>176.61099999999999</v>
      </c>
      <c r="H71" s="18"/>
      <c r="I71" s="18">
        <v>332.04</v>
      </c>
      <c r="J71" s="18">
        <v>318</v>
      </c>
      <c r="K71" s="18">
        <v>297.60000000000002</v>
      </c>
      <c r="M71" s="18"/>
      <c r="N71" s="18">
        <v>304.06400000000002</v>
      </c>
      <c r="O71" s="18">
        <v>292.387</v>
      </c>
      <c r="P71" s="18">
        <v>298.93</v>
      </c>
      <c r="Q71" s="18"/>
      <c r="R71" s="18"/>
      <c r="S71" s="18">
        <v>312.8</v>
      </c>
      <c r="T71" s="18">
        <v>308</v>
      </c>
      <c r="U71" s="18">
        <v>388</v>
      </c>
    </row>
    <row r="72" spans="1:21" x14ac:dyDescent="0.2">
      <c r="C72" s="18"/>
      <c r="D72" s="18">
        <v>312.06</v>
      </c>
      <c r="E72" s="18">
        <v>300</v>
      </c>
      <c r="F72" s="18">
        <v>300.24</v>
      </c>
      <c r="H72" s="18"/>
      <c r="I72" s="18">
        <v>416</v>
      </c>
      <c r="J72" s="18">
        <v>300</v>
      </c>
      <c r="K72" s="18">
        <v>316</v>
      </c>
      <c r="M72" s="18"/>
      <c r="N72" s="18">
        <v>316.90800000000002</v>
      </c>
      <c r="O72" s="18">
        <v>320</v>
      </c>
      <c r="P72" s="18">
        <v>272.46800000000002</v>
      </c>
      <c r="Q72" s="18"/>
      <c r="R72" s="18"/>
      <c r="S72" s="18">
        <v>344.83</v>
      </c>
      <c r="T72" s="18">
        <v>320</v>
      </c>
      <c r="U72" s="18">
        <v>312.04000000000002</v>
      </c>
    </row>
    <row r="73" spans="1:21" x14ac:dyDescent="0.2">
      <c r="C73" s="18"/>
      <c r="D73" s="18">
        <v>271.05799999999999</v>
      </c>
      <c r="E73" s="18">
        <v>332.12799999999999</v>
      </c>
      <c r="F73" s="18">
        <v>288</v>
      </c>
      <c r="H73" s="18"/>
      <c r="I73" s="18">
        <v>560</v>
      </c>
      <c r="J73" s="18">
        <v>396</v>
      </c>
      <c r="K73" s="18">
        <v>320</v>
      </c>
      <c r="M73" s="18"/>
      <c r="N73" s="18">
        <v>372.8</v>
      </c>
      <c r="O73" s="18">
        <v>272.8</v>
      </c>
      <c r="P73" s="18">
        <v>348</v>
      </c>
      <c r="Q73" s="18"/>
      <c r="R73" s="18"/>
      <c r="S73" s="18">
        <v>376</v>
      </c>
      <c r="T73" s="18">
        <v>324</v>
      </c>
      <c r="U73" s="18">
        <v>308</v>
      </c>
    </row>
    <row r="74" spans="1:21" x14ac:dyDescent="0.2">
      <c r="C74" s="18"/>
      <c r="D74" s="18">
        <v>374.78</v>
      </c>
      <c r="E74" s="18">
        <v>238.459</v>
      </c>
      <c r="F74" s="18">
        <v>316.08800000000002</v>
      </c>
      <c r="H74" s="18"/>
      <c r="I74" s="18">
        <v>414.96100000000001</v>
      </c>
      <c r="J74" s="18">
        <v>265</v>
      </c>
      <c r="K74" s="18">
        <v>364.57100000000003</v>
      </c>
      <c r="M74" s="18"/>
      <c r="N74" s="18">
        <v>316</v>
      </c>
      <c r="O74" s="18">
        <v>300</v>
      </c>
      <c r="P74" s="18">
        <v>260</v>
      </c>
      <c r="Q74" s="18"/>
      <c r="R74" s="18"/>
      <c r="S74" s="18">
        <v>424</v>
      </c>
      <c r="T74" s="18">
        <v>296</v>
      </c>
      <c r="U74" s="18">
        <v>186</v>
      </c>
    </row>
    <row r="77" spans="1:21" x14ac:dyDescent="0.2">
      <c r="A77" s="1" t="s">
        <v>57</v>
      </c>
      <c r="C77" s="1" t="s">
        <v>53</v>
      </c>
      <c r="H77" s="21" t="s">
        <v>54</v>
      </c>
      <c r="M77" s="1" t="s">
        <v>53</v>
      </c>
      <c r="R77" s="21" t="s">
        <v>54</v>
      </c>
    </row>
    <row r="78" spans="1:21" s="1" customFormat="1" x14ac:dyDescent="0.2">
      <c r="C78" s="20"/>
      <c r="D78" s="20" t="s">
        <v>45</v>
      </c>
      <c r="E78" s="20" t="s">
        <v>44</v>
      </c>
      <c r="F78" s="20" t="s">
        <v>36</v>
      </c>
      <c r="H78" s="20"/>
      <c r="I78" s="20" t="s">
        <v>45</v>
      </c>
      <c r="J78" s="20" t="s">
        <v>44</v>
      </c>
      <c r="K78" s="20" t="s">
        <v>36</v>
      </c>
      <c r="M78" s="20"/>
      <c r="N78" s="20" t="s">
        <v>45</v>
      </c>
      <c r="O78" s="20" t="s">
        <v>44</v>
      </c>
      <c r="P78" s="20" t="s">
        <v>36</v>
      </c>
      <c r="R78" s="20"/>
      <c r="S78" s="20" t="s">
        <v>45</v>
      </c>
      <c r="T78" s="20" t="s">
        <v>44</v>
      </c>
      <c r="U78" s="20" t="s">
        <v>36</v>
      </c>
    </row>
    <row r="79" spans="1:21" x14ac:dyDescent="0.2">
      <c r="C79" s="18"/>
      <c r="D79" s="18">
        <v>26.58</v>
      </c>
      <c r="E79" s="18">
        <v>14.47</v>
      </c>
      <c r="F79" s="18">
        <v>22.72</v>
      </c>
      <c r="H79" s="18"/>
      <c r="I79" s="18">
        <v>19.91</v>
      </c>
      <c r="J79" s="18">
        <v>14.35</v>
      </c>
      <c r="K79" s="18">
        <v>18.52</v>
      </c>
      <c r="M79" s="18"/>
      <c r="N79" s="18">
        <v>17.05</v>
      </c>
      <c r="O79" s="18">
        <v>12.87</v>
      </c>
      <c r="P79" s="18">
        <v>14.05</v>
      </c>
      <c r="R79" s="18"/>
      <c r="S79" s="18">
        <v>14.94</v>
      </c>
      <c r="T79" s="18">
        <v>12.6</v>
      </c>
      <c r="U79" s="18">
        <v>12.07</v>
      </c>
    </row>
    <row r="80" spans="1:21" x14ac:dyDescent="0.2">
      <c r="C80" s="18"/>
      <c r="D80" s="18">
        <v>13.41</v>
      </c>
      <c r="E80" s="18">
        <v>24.97</v>
      </c>
      <c r="F80" s="18">
        <v>19.79</v>
      </c>
      <c r="H80" s="18"/>
      <c r="I80" s="18">
        <v>14.47</v>
      </c>
      <c r="J80" s="18">
        <v>23.78</v>
      </c>
      <c r="K80" s="18">
        <v>21.57</v>
      </c>
      <c r="M80" s="18"/>
      <c r="N80" s="18">
        <v>14.24</v>
      </c>
      <c r="O80" s="18">
        <v>15.44</v>
      </c>
      <c r="P80" s="18">
        <v>19.25</v>
      </c>
      <c r="R80" s="18"/>
      <c r="S80" s="18">
        <v>11.71</v>
      </c>
      <c r="T80" s="18">
        <v>17.48</v>
      </c>
      <c r="U80" s="18">
        <v>22.76</v>
      </c>
    </row>
    <row r="81" spans="3:21" x14ac:dyDescent="0.2">
      <c r="C81" s="18"/>
      <c r="D81" s="18">
        <v>13.83</v>
      </c>
      <c r="E81" s="18">
        <v>14.75</v>
      </c>
      <c r="F81" s="18">
        <v>14.04</v>
      </c>
      <c r="H81" s="18"/>
      <c r="I81" s="18">
        <v>18.5</v>
      </c>
      <c r="J81" s="18">
        <v>17.989999999999998</v>
      </c>
      <c r="K81" s="18">
        <v>13.35</v>
      </c>
      <c r="M81" s="18"/>
      <c r="N81" s="18">
        <v>11.39</v>
      </c>
      <c r="O81" s="18">
        <v>13.26</v>
      </c>
      <c r="P81" s="18">
        <v>13.96</v>
      </c>
      <c r="R81" s="18"/>
      <c r="S81" s="18">
        <v>13.45</v>
      </c>
      <c r="T81" s="18">
        <v>12.33</v>
      </c>
      <c r="U81" s="18">
        <v>16.21</v>
      </c>
    </row>
    <row r="82" spans="3:21" x14ac:dyDescent="0.2">
      <c r="C82" s="18"/>
      <c r="D82" s="18">
        <v>17.02</v>
      </c>
      <c r="E82" s="18">
        <v>14.77</v>
      </c>
      <c r="F82" s="18">
        <v>13.68</v>
      </c>
      <c r="H82" s="18"/>
      <c r="I82" s="18">
        <v>16.18</v>
      </c>
      <c r="J82" s="18">
        <v>15.89</v>
      </c>
      <c r="K82" s="18">
        <v>10.95</v>
      </c>
      <c r="M82" s="18"/>
      <c r="N82" s="18">
        <v>13.55</v>
      </c>
      <c r="O82" s="18">
        <v>12.34</v>
      </c>
      <c r="P82" s="18">
        <v>11.99</v>
      </c>
      <c r="R82" s="18"/>
      <c r="S82" s="18">
        <v>11.54</v>
      </c>
      <c r="T82" s="18">
        <v>12.38</v>
      </c>
      <c r="U82" s="18">
        <v>10.81</v>
      </c>
    </row>
    <row r="83" spans="3:21" x14ac:dyDescent="0.2">
      <c r="C83" s="18"/>
      <c r="D83" s="18">
        <v>15.36</v>
      </c>
      <c r="E83" s="18">
        <v>15.91</v>
      </c>
      <c r="F83" s="18">
        <v>13.01</v>
      </c>
      <c r="H83" s="18"/>
      <c r="I83" s="18">
        <v>20.45</v>
      </c>
      <c r="J83" s="18">
        <v>13.06</v>
      </c>
      <c r="K83" s="18">
        <v>14.62</v>
      </c>
      <c r="M83" s="18"/>
      <c r="N83" s="18">
        <v>13.56</v>
      </c>
      <c r="O83" s="18">
        <v>13.34</v>
      </c>
      <c r="P83" s="18">
        <v>12.3</v>
      </c>
      <c r="R83" s="18"/>
      <c r="S83" s="18">
        <v>10.01</v>
      </c>
      <c r="T83" s="18">
        <v>11.96</v>
      </c>
      <c r="U83" s="18">
        <v>12.46</v>
      </c>
    </row>
    <row r="84" spans="3:21" x14ac:dyDescent="0.2">
      <c r="C84" s="18"/>
      <c r="D84" s="18">
        <v>20.239999999999998</v>
      </c>
      <c r="E84" s="18">
        <v>13.01</v>
      </c>
      <c r="F84" s="18">
        <v>26.75</v>
      </c>
      <c r="H84" s="18"/>
      <c r="I84" s="18">
        <v>16.75</v>
      </c>
      <c r="J84" s="18">
        <v>15.06</v>
      </c>
      <c r="K84" s="18">
        <v>17.68</v>
      </c>
      <c r="M84" s="18"/>
      <c r="N84" s="18">
        <v>14.64</v>
      </c>
      <c r="O84" s="18">
        <v>14.26</v>
      </c>
      <c r="P84" s="18">
        <v>21</v>
      </c>
      <c r="R84" s="18"/>
      <c r="S84" s="18">
        <v>17.05</v>
      </c>
      <c r="T84" s="18">
        <v>14.25</v>
      </c>
      <c r="U84" s="18">
        <v>13.72</v>
      </c>
    </row>
    <row r="85" spans="3:21" x14ac:dyDescent="0.2">
      <c r="C85" s="18"/>
      <c r="D85" s="18">
        <v>10.95</v>
      </c>
      <c r="E85" s="18">
        <v>20.52</v>
      </c>
      <c r="F85" s="18">
        <v>12.56</v>
      </c>
      <c r="H85" s="18"/>
      <c r="I85" s="18">
        <v>13.4</v>
      </c>
      <c r="J85" s="18">
        <v>12.72</v>
      </c>
      <c r="K85" s="18">
        <v>16.82</v>
      </c>
      <c r="M85" s="18"/>
      <c r="N85" s="18">
        <v>10.38</v>
      </c>
      <c r="O85" s="18">
        <v>12.17</v>
      </c>
      <c r="P85" s="18">
        <v>11.13</v>
      </c>
      <c r="R85" s="18"/>
      <c r="S85" s="18">
        <v>11.1</v>
      </c>
      <c r="T85" s="18">
        <v>11.26</v>
      </c>
      <c r="U85" s="18">
        <v>14.08</v>
      </c>
    </row>
    <row r="86" spans="3:21" x14ac:dyDescent="0.2">
      <c r="C86" s="18"/>
      <c r="D86" s="18">
        <v>11.93</v>
      </c>
      <c r="E86" s="18">
        <v>20.73</v>
      </c>
      <c r="F86" s="18">
        <v>11.94</v>
      </c>
      <c r="H86" s="18"/>
      <c r="I86" s="18">
        <v>29.22</v>
      </c>
      <c r="J86" s="18">
        <v>14.45</v>
      </c>
      <c r="K86" s="18">
        <v>12.54</v>
      </c>
      <c r="M86" s="18"/>
      <c r="N86" s="18">
        <v>14.54</v>
      </c>
      <c r="O86" s="18">
        <v>13.78</v>
      </c>
      <c r="P86" s="18">
        <v>13.99</v>
      </c>
      <c r="R86" s="18"/>
      <c r="S86" s="18">
        <v>12.81</v>
      </c>
      <c r="T86" s="18">
        <v>12.57</v>
      </c>
      <c r="U86" s="18">
        <v>13.32</v>
      </c>
    </row>
  </sheetData>
  <mergeCells count="15">
    <mergeCell ref="D3:K3"/>
    <mergeCell ref="L3:S3"/>
    <mergeCell ref="T3:AA3"/>
    <mergeCell ref="E10:L10"/>
    <mergeCell ref="M10:T10"/>
    <mergeCell ref="U10:AB10"/>
    <mergeCell ref="E43:L43"/>
    <mergeCell ref="M43:T43"/>
    <mergeCell ref="U43:AB43"/>
    <mergeCell ref="E23:L23"/>
    <mergeCell ref="M23:T23"/>
    <mergeCell ref="U23:AB23"/>
    <mergeCell ref="E35:L35"/>
    <mergeCell ref="M35:T35"/>
    <mergeCell ref="U35:AB3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18"/>
  <sheetViews>
    <sheetView workbookViewId="0">
      <selection activeCell="I22" sqref="I22"/>
    </sheetView>
  </sheetViews>
  <sheetFormatPr baseColWidth="10" defaultRowHeight="16" x14ac:dyDescent="0.2"/>
  <cols>
    <col min="2" max="2" width="10.83203125" style="1"/>
  </cols>
  <sheetData>
    <row r="3" spans="1:14" x14ac:dyDescent="0.2">
      <c r="A3" s="1" t="s">
        <v>59</v>
      </c>
    </row>
    <row r="4" spans="1:14" s="1" customFormat="1" x14ac:dyDescent="0.2">
      <c r="B4" s="20" t="s">
        <v>38</v>
      </c>
      <c r="C4" s="24" t="s">
        <v>60</v>
      </c>
      <c r="D4" s="24"/>
      <c r="E4" s="24"/>
      <c r="F4" s="24"/>
      <c r="G4" s="24" t="s">
        <v>63</v>
      </c>
      <c r="H4" s="24"/>
      <c r="I4" s="24"/>
      <c r="J4" s="24"/>
      <c r="K4" s="24" t="s">
        <v>58</v>
      </c>
      <c r="L4" s="24"/>
      <c r="M4" s="24"/>
    </row>
    <row r="5" spans="1:14" x14ac:dyDescent="0.2">
      <c r="B5" s="19">
        <v>-30</v>
      </c>
      <c r="C5" s="18">
        <v>4.1828700000000003</v>
      </c>
      <c r="D5" s="18">
        <v>2.9026299999999998</v>
      </c>
      <c r="E5" s="18">
        <v>3.8273100000000002</v>
      </c>
      <c r="F5" s="18">
        <v>5.1781899999999998</v>
      </c>
      <c r="G5" s="18">
        <v>1.4437899999999999</v>
      </c>
      <c r="H5" s="18">
        <v>1.90086</v>
      </c>
      <c r="I5" s="18">
        <v>0.665408</v>
      </c>
      <c r="J5" s="18">
        <v>7.5902200000000003E-2</v>
      </c>
      <c r="K5" s="18">
        <v>0.23759</v>
      </c>
      <c r="L5" s="18">
        <v>0.121354</v>
      </c>
      <c r="M5" s="18">
        <v>0.177152</v>
      </c>
    </row>
    <row r="6" spans="1:14" x14ac:dyDescent="0.2">
      <c r="B6" s="19">
        <v>-20</v>
      </c>
      <c r="C6" s="18">
        <v>3.62419</v>
      </c>
      <c r="D6" s="18">
        <v>2.8234400000000002</v>
      </c>
      <c r="E6" s="18">
        <v>4.0506200000000003</v>
      </c>
      <c r="F6" s="18">
        <v>4.8106400000000002</v>
      </c>
      <c r="G6" s="18">
        <v>1.23506</v>
      </c>
      <c r="H6" s="18">
        <v>1.6363399999999999</v>
      </c>
      <c r="I6" s="18">
        <v>0.98363900000000004</v>
      </c>
      <c r="J6" s="18">
        <v>9.1169399999999998E-2</v>
      </c>
      <c r="K6" s="18">
        <v>0.296375</v>
      </c>
      <c r="L6" s="18">
        <v>0.192082</v>
      </c>
      <c r="M6" s="18">
        <v>0.223357</v>
      </c>
    </row>
    <row r="7" spans="1:14" x14ac:dyDescent="0.2">
      <c r="B7" s="19">
        <v>-10</v>
      </c>
      <c r="C7" s="18">
        <v>2.9917899999999999</v>
      </c>
      <c r="D7" s="18">
        <v>2.3538000000000001</v>
      </c>
      <c r="E7" s="18">
        <v>3.63225</v>
      </c>
      <c r="F7" s="18">
        <v>4.3470000000000004</v>
      </c>
      <c r="G7" s="18">
        <v>0.99914999999999998</v>
      </c>
      <c r="H7" s="18">
        <v>1.3347599999999999</v>
      </c>
      <c r="I7" s="18">
        <v>1.0269999999999999</v>
      </c>
      <c r="J7" s="18">
        <v>0.11792800000000001</v>
      </c>
      <c r="K7" s="18">
        <v>0.23635400000000001</v>
      </c>
      <c r="L7" s="18">
        <v>0.43030800000000002</v>
      </c>
      <c r="M7" s="18">
        <v>0.194803</v>
      </c>
    </row>
    <row r="8" spans="1:14" x14ac:dyDescent="0.2">
      <c r="B8" s="19">
        <v>0</v>
      </c>
      <c r="C8" s="18">
        <v>2.4306700000000001</v>
      </c>
      <c r="D8" s="18">
        <v>1.8749100000000001</v>
      </c>
      <c r="E8" s="18">
        <v>3.24017</v>
      </c>
      <c r="F8" s="18">
        <v>3.8551700000000002</v>
      </c>
      <c r="G8" s="18">
        <v>0.79980600000000002</v>
      </c>
      <c r="H8" s="18">
        <v>1.0504199999999999</v>
      </c>
      <c r="I8" s="18">
        <v>0.98627299999999996</v>
      </c>
      <c r="J8" s="18">
        <v>0.147369</v>
      </c>
      <c r="K8" s="18">
        <v>0.15212100000000001</v>
      </c>
      <c r="L8" s="18">
        <v>0.46863300000000002</v>
      </c>
      <c r="M8" s="18">
        <v>0.325181</v>
      </c>
    </row>
    <row r="9" spans="1:14" x14ac:dyDescent="0.2">
      <c r="B9" s="19">
        <v>10</v>
      </c>
      <c r="C9" s="18">
        <v>1.9660599999999999</v>
      </c>
      <c r="D9" s="18">
        <v>1.36436</v>
      </c>
      <c r="E9" s="18">
        <v>2.7171799999999999</v>
      </c>
      <c r="F9" s="18">
        <v>3.4353400000000001</v>
      </c>
      <c r="G9" s="18">
        <v>0.90219000000000005</v>
      </c>
      <c r="H9" s="18">
        <v>0.75478999999999996</v>
      </c>
      <c r="I9" s="18">
        <v>0.960677</v>
      </c>
      <c r="J9" s="18">
        <v>0.16225500000000001</v>
      </c>
      <c r="K9" s="18">
        <v>5.6571999999999997E-2</v>
      </c>
      <c r="L9" s="18">
        <v>0.42704700000000001</v>
      </c>
      <c r="M9" s="18">
        <v>0.285692</v>
      </c>
    </row>
    <row r="11" spans="1:14" x14ac:dyDescent="0.2">
      <c r="A11" s="1" t="s">
        <v>61</v>
      </c>
    </row>
    <row r="12" spans="1:14" s="1" customFormat="1" x14ac:dyDescent="0.2">
      <c r="B12" s="20"/>
      <c r="C12" s="24" t="s">
        <v>62</v>
      </c>
      <c r="D12" s="24"/>
      <c r="E12" s="24"/>
      <c r="F12" s="24"/>
      <c r="G12" s="24" t="s">
        <v>63</v>
      </c>
      <c r="H12" s="24"/>
      <c r="I12" s="24"/>
      <c r="J12" s="24"/>
      <c r="K12" s="24" t="s">
        <v>58</v>
      </c>
      <c r="L12" s="24"/>
      <c r="M12" s="24"/>
      <c r="N12" s="24"/>
    </row>
    <row r="13" spans="1:14" x14ac:dyDescent="0.2">
      <c r="B13" s="19">
        <v>-40</v>
      </c>
      <c r="C13" s="18">
        <v>8.6910399999999992</v>
      </c>
      <c r="D13" s="18">
        <v>14.5601</v>
      </c>
      <c r="E13" s="18">
        <v>9.6153499999999994</v>
      </c>
      <c r="F13" s="18">
        <v>5.7236900000000004</v>
      </c>
      <c r="G13" s="18">
        <v>7.6277799999999996</v>
      </c>
      <c r="H13" s="18">
        <v>15.7918</v>
      </c>
      <c r="I13" s="18">
        <v>5.3453900000000001</v>
      </c>
      <c r="J13" s="18">
        <v>0.12227300000000001</v>
      </c>
      <c r="K13" s="18">
        <v>1.40449</v>
      </c>
      <c r="L13" s="18">
        <v>0.41542200000000001</v>
      </c>
      <c r="M13" s="18">
        <v>0</v>
      </c>
      <c r="N13" s="18">
        <v>0.17228399999999999</v>
      </c>
    </row>
    <row r="14" spans="1:14" x14ac:dyDescent="0.2">
      <c r="B14" s="19">
        <v>-30</v>
      </c>
      <c r="C14" s="18">
        <v>8.4994399999999999</v>
      </c>
      <c r="D14" s="18">
        <v>13.499499999999999</v>
      </c>
      <c r="E14" s="18">
        <v>12.472799999999999</v>
      </c>
      <c r="F14" s="18">
        <v>11.3314</v>
      </c>
      <c r="G14" s="18">
        <v>7.2446200000000003</v>
      </c>
      <c r="H14" s="18">
        <v>15.6593</v>
      </c>
      <c r="I14" s="18">
        <v>10.8362</v>
      </c>
      <c r="J14" s="18">
        <v>3.1135700000000002</v>
      </c>
      <c r="K14" s="18">
        <v>1.3487</v>
      </c>
      <c r="L14" s="18">
        <v>0.40778199999999998</v>
      </c>
      <c r="M14" s="18">
        <v>0</v>
      </c>
      <c r="N14" s="18">
        <v>0.30110500000000001</v>
      </c>
    </row>
    <row r="15" spans="1:14" x14ac:dyDescent="0.2">
      <c r="B15" s="19">
        <v>-20</v>
      </c>
      <c r="C15" s="18">
        <v>7.3610100000000003</v>
      </c>
      <c r="D15" s="18">
        <v>12.3101</v>
      </c>
      <c r="E15" s="18">
        <v>17.061399999999999</v>
      </c>
      <c r="F15" s="18">
        <v>11.973599999999999</v>
      </c>
      <c r="G15" s="18">
        <v>6.1933299999999996</v>
      </c>
      <c r="H15" s="18">
        <v>14.876099999999999</v>
      </c>
      <c r="I15" s="18">
        <v>10.7468</v>
      </c>
      <c r="J15" s="18">
        <v>4.4748700000000001</v>
      </c>
      <c r="K15" s="18">
        <v>1.5421100000000001</v>
      </c>
      <c r="L15" s="18">
        <v>0.53333600000000003</v>
      </c>
      <c r="M15" s="18">
        <v>0</v>
      </c>
      <c r="N15" s="18">
        <v>0.66119600000000001</v>
      </c>
    </row>
    <row r="16" spans="1:14" x14ac:dyDescent="0.2">
      <c r="B16" s="19">
        <v>-10</v>
      </c>
      <c r="C16" s="18">
        <v>6.0782100000000003</v>
      </c>
      <c r="D16" s="18">
        <v>11.244899999999999</v>
      </c>
      <c r="E16" s="18">
        <v>16.590900000000001</v>
      </c>
      <c r="F16" s="18">
        <v>11.3012</v>
      </c>
      <c r="G16" s="18">
        <v>5.1071499999999999</v>
      </c>
      <c r="H16" s="18">
        <v>13.743399999999999</v>
      </c>
      <c r="I16" s="18">
        <v>10.1812</v>
      </c>
      <c r="J16" s="18">
        <v>4.4204400000000001</v>
      </c>
      <c r="K16" s="18">
        <v>1.4614</v>
      </c>
      <c r="L16" s="18">
        <v>1.1642999999999999</v>
      </c>
      <c r="M16" s="18">
        <v>3.1357000000000003E-2</v>
      </c>
      <c r="N16" s="18">
        <v>1.0973999999999999</v>
      </c>
    </row>
    <row r="17" spans="2:14" x14ac:dyDescent="0.2">
      <c r="B17" s="19">
        <v>0</v>
      </c>
      <c r="C17" s="18">
        <v>4.8750099999999996</v>
      </c>
      <c r="D17" s="18">
        <v>10.1099</v>
      </c>
      <c r="E17" s="18">
        <v>15.412000000000001</v>
      </c>
      <c r="F17" s="18">
        <v>10.4122</v>
      </c>
      <c r="G17" s="18">
        <v>4.05098</v>
      </c>
      <c r="H17" s="18">
        <v>12.722</v>
      </c>
      <c r="I17" s="18">
        <v>9.4883299999999995</v>
      </c>
      <c r="J17" s="18">
        <v>4.2495000000000003</v>
      </c>
      <c r="K17" s="18">
        <v>1.10581</v>
      </c>
      <c r="L17" s="18">
        <v>2.1544599999999998</v>
      </c>
      <c r="M17" s="18">
        <v>0.79078999999999999</v>
      </c>
      <c r="N17" s="18">
        <v>1.56108</v>
      </c>
    </row>
    <row r="18" spans="2:14" x14ac:dyDescent="0.2">
      <c r="B18" s="19">
        <v>10</v>
      </c>
      <c r="C18" s="18">
        <v>3.79562</v>
      </c>
      <c r="D18" s="18">
        <v>9.0480900000000002</v>
      </c>
      <c r="E18" s="18">
        <v>14.1008</v>
      </c>
      <c r="F18" s="18">
        <v>9.3544900000000002</v>
      </c>
      <c r="G18" s="18">
        <v>3.0430799999999998</v>
      </c>
      <c r="H18" s="18">
        <v>11.571300000000001</v>
      </c>
      <c r="I18" s="18">
        <v>8.6547499999999999</v>
      </c>
      <c r="J18" s="18">
        <v>4.0275299999999996</v>
      </c>
      <c r="K18" s="18">
        <v>0.58649799999999996</v>
      </c>
      <c r="L18" s="18">
        <v>3.2017899999999999</v>
      </c>
      <c r="M18" s="18">
        <v>1.29396</v>
      </c>
      <c r="N18" s="18">
        <v>1.6411</v>
      </c>
    </row>
  </sheetData>
  <mergeCells count="6">
    <mergeCell ref="C4:F4"/>
    <mergeCell ref="G4:J4"/>
    <mergeCell ref="K4:M4"/>
    <mergeCell ref="C12:F12"/>
    <mergeCell ref="G12:J12"/>
    <mergeCell ref="K12:N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F52"/>
  <sheetViews>
    <sheetView topLeftCell="A21" workbookViewId="0">
      <selection activeCell="N27" sqref="N27"/>
    </sheetView>
  </sheetViews>
  <sheetFormatPr baseColWidth="10" defaultRowHeight="16" x14ac:dyDescent="0.2"/>
  <sheetData>
    <row r="3" spans="1:32" x14ac:dyDescent="0.2">
      <c r="A3" s="1" t="s">
        <v>66</v>
      </c>
    </row>
    <row r="4" spans="1:32" s="1" customFormat="1" x14ac:dyDescent="0.2">
      <c r="B4" s="20"/>
      <c r="C4" s="24" t="s">
        <v>64</v>
      </c>
      <c r="D4" s="24"/>
      <c r="E4" s="24"/>
      <c r="F4" s="24"/>
      <c r="G4" s="24"/>
      <c r="H4" s="24"/>
      <c r="I4" s="24" t="s">
        <v>65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x14ac:dyDescent="0.2">
      <c r="B5" s="18">
        <v>-70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x14ac:dyDescent="0.2">
      <c r="B6" s="18">
        <v>-60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x14ac:dyDescent="0.2">
      <c r="B7" s="18">
        <v>-50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x14ac:dyDescent="0.2">
      <c r="B8" s="18">
        <v>-40</v>
      </c>
      <c r="C8" s="18">
        <v>-0.20828099999999999</v>
      </c>
      <c r="D8" s="18">
        <v>-0.30375000000000002</v>
      </c>
      <c r="E8" s="18">
        <v>-0.24124999999999999</v>
      </c>
      <c r="F8" s="18">
        <v>-4.8962500000000002</v>
      </c>
      <c r="G8" s="18">
        <v>-0.30781199999999997</v>
      </c>
      <c r="H8" s="18">
        <v>-2.69563</v>
      </c>
      <c r="I8" s="18">
        <v>-0.230625</v>
      </c>
      <c r="J8" s="18">
        <v>-0.17374999999999999</v>
      </c>
      <c r="K8" s="18">
        <v>-0.254687</v>
      </c>
      <c r="L8" s="18">
        <v>-0.27250000000000002</v>
      </c>
      <c r="M8" s="18">
        <v>-0.161719</v>
      </c>
      <c r="N8" s="18">
        <v>-2.1062500000000002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x14ac:dyDescent="0.2">
      <c r="B9" s="18">
        <v>-30</v>
      </c>
      <c r="C9" s="18">
        <v>-2.40469</v>
      </c>
      <c r="D9" s="18">
        <v>-4.4640630000000003</v>
      </c>
      <c r="E9" s="18">
        <v>-4.1321899999999996</v>
      </c>
      <c r="F9" s="18">
        <v>-4.3765599999999996</v>
      </c>
      <c r="G9" s="18">
        <v>-3.4996900000000002</v>
      </c>
      <c r="H9" s="18">
        <v>-5.6731299999999996</v>
      </c>
      <c r="I9" s="18">
        <v>-1.33219</v>
      </c>
      <c r="J9" s="18">
        <v>-0.71</v>
      </c>
      <c r="K9" s="18">
        <v>-0.34756300000000001</v>
      </c>
      <c r="L9" s="18">
        <v>-0.85626000000000002</v>
      </c>
      <c r="M9" s="18">
        <v>-0.20085900000000001</v>
      </c>
      <c r="N9" s="18">
        <v>-0.30125000000000002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x14ac:dyDescent="0.2">
      <c r="B10" s="18">
        <v>-20</v>
      </c>
      <c r="C10" s="18">
        <v>-4.6071900000000001</v>
      </c>
      <c r="D10" s="18">
        <v>-4.93438</v>
      </c>
      <c r="E10" s="18">
        <v>-3.5</v>
      </c>
      <c r="F10" s="18">
        <v>-3.8153100000000002</v>
      </c>
      <c r="G10" s="18">
        <v>-4.7778099999999997</v>
      </c>
      <c r="H10" s="18">
        <v>-5.02562</v>
      </c>
      <c r="I10" s="18">
        <v>-2.3029700000000002</v>
      </c>
      <c r="J10" s="18">
        <v>-0.69796899999999995</v>
      </c>
      <c r="K10" s="18">
        <v>-0.54831300000000005</v>
      </c>
      <c r="L10" s="18">
        <v>-3.9360900000000001</v>
      </c>
      <c r="M10" s="18">
        <v>-1.6932799999999999</v>
      </c>
      <c r="N10" s="18">
        <v>-1.53844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x14ac:dyDescent="0.2">
      <c r="B11" s="18">
        <v>-10</v>
      </c>
      <c r="C11" s="18">
        <v>-4.7598399999999996</v>
      </c>
      <c r="D11" s="18">
        <v>-4.2424999999999997</v>
      </c>
      <c r="E11" s="18">
        <v>-2.9762499999999998</v>
      </c>
      <c r="F11" s="18">
        <v>-3.2646899999999999</v>
      </c>
      <c r="G11" s="18">
        <v>-4.3259400000000001</v>
      </c>
      <c r="H11" s="18">
        <v>-4.1503100000000002</v>
      </c>
      <c r="I11" s="18">
        <v>-2.1006300000000002</v>
      </c>
      <c r="J11" s="18">
        <v>-0.68390600000000001</v>
      </c>
      <c r="K11" s="18">
        <v>-0.57031299999999996</v>
      </c>
      <c r="L11" s="18">
        <v>-3.5270299999999999</v>
      </c>
      <c r="M11" s="18">
        <v>-1.45766</v>
      </c>
      <c r="N11" s="18">
        <v>-1.9578100000000001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x14ac:dyDescent="0.2">
      <c r="B12" s="18">
        <v>0</v>
      </c>
      <c r="C12" s="18">
        <v>-4.0232799999999997</v>
      </c>
      <c r="D12" s="18">
        <v>-3.41812</v>
      </c>
      <c r="E12" s="18">
        <v>-2.5187499999999998</v>
      </c>
      <c r="F12" s="18">
        <v>-2.7818700000000001</v>
      </c>
      <c r="G12" s="18">
        <v>-3.5578099999999999</v>
      </c>
      <c r="H12" s="18">
        <v>-3.4849999999999999</v>
      </c>
      <c r="I12" s="18">
        <v>-1.75047</v>
      </c>
      <c r="J12" s="18">
        <v>-0.65265600000000001</v>
      </c>
      <c r="K12" s="18">
        <v>-0.63268800000000003</v>
      </c>
      <c r="L12" s="18">
        <v>-2.8481299999999998</v>
      </c>
      <c r="M12" s="18">
        <v>-1.20828</v>
      </c>
      <c r="N12" s="18">
        <v>-1.64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x14ac:dyDescent="0.2">
      <c r="B13" s="18">
        <v>10</v>
      </c>
      <c r="C13" s="18">
        <v>-2.3240599999999998</v>
      </c>
      <c r="D13" s="18">
        <v>-2.54969</v>
      </c>
      <c r="E13" s="18">
        <v>-2.0684399999999998</v>
      </c>
      <c r="F13" s="18">
        <v>-2.3659400000000002</v>
      </c>
      <c r="G13" s="18">
        <v>-2.7646899999999999</v>
      </c>
      <c r="H13" s="18">
        <v>-2.83406</v>
      </c>
      <c r="I13" s="18">
        <v>-1.4209400000000001</v>
      </c>
      <c r="J13" s="18">
        <v>-0.62015600000000004</v>
      </c>
      <c r="K13" s="18">
        <v>-0.69043699999999997</v>
      </c>
      <c r="L13" s="18">
        <v>-2.1467200000000002</v>
      </c>
      <c r="M13" s="18">
        <v>-0.97703099999999998</v>
      </c>
      <c r="N13" s="18">
        <v>-1.15906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6" spans="1:32" x14ac:dyDescent="0.2">
      <c r="A16" s="1" t="s">
        <v>67</v>
      </c>
    </row>
    <row r="17" spans="1:32" s="1" customFormat="1" x14ac:dyDescent="0.2">
      <c r="B17" s="20"/>
      <c r="C17" s="24" t="s">
        <v>64</v>
      </c>
      <c r="D17" s="24"/>
      <c r="E17" s="24"/>
      <c r="F17" s="24"/>
      <c r="G17" s="24"/>
      <c r="H17" s="24"/>
      <c r="I17" s="24" t="s">
        <v>68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32" x14ac:dyDescent="0.2">
      <c r="B18" s="18">
        <v>-70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25">
        <v>0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32" x14ac:dyDescent="0.2">
      <c r="B19" s="18">
        <v>-60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25">
        <v>0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32" x14ac:dyDescent="0.2">
      <c r="B20" s="18">
        <v>-50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25">
        <v>0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32" x14ac:dyDescent="0.2">
      <c r="B21" s="18">
        <v>-40</v>
      </c>
      <c r="C21" s="18">
        <v>-0.20828099999999999</v>
      </c>
      <c r="D21" s="18">
        <v>-0.30375000000000002</v>
      </c>
      <c r="E21" s="18">
        <v>-0.24124999999999999</v>
      </c>
      <c r="F21" s="18">
        <v>-4.8962500000000002</v>
      </c>
      <c r="G21" s="18">
        <v>-0.30781199999999997</v>
      </c>
      <c r="H21" s="18">
        <v>-2.69563</v>
      </c>
      <c r="I21" s="18">
        <v>-0.227188</v>
      </c>
      <c r="J21" s="18">
        <v>-0.38156299999999999</v>
      </c>
      <c r="K21" s="18">
        <v>-0.456563</v>
      </c>
      <c r="L21" s="18">
        <v>-0.1</v>
      </c>
      <c r="M21" s="18">
        <v>-0.11375</v>
      </c>
      <c r="N21" s="25">
        <v>-0.11031299999999999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32" x14ac:dyDescent="0.2">
      <c r="B22" s="18">
        <v>-30</v>
      </c>
      <c r="C22" s="18">
        <v>-2.40469</v>
      </c>
      <c r="D22" s="18">
        <v>-4.4640630000000003</v>
      </c>
      <c r="E22" s="18">
        <v>-4.1321899999999996</v>
      </c>
      <c r="F22" s="18">
        <v>-4.3765599999999996</v>
      </c>
      <c r="G22" s="18">
        <v>-3.4996900000000002</v>
      </c>
      <c r="H22" s="18">
        <v>-5.6731299999999996</v>
      </c>
      <c r="I22" s="18">
        <v>-0.28515200000000002</v>
      </c>
      <c r="J22" s="18">
        <v>-0.112405</v>
      </c>
      <c r="K22" s="18">
        <v>-0.83470900000000003</v>
      </c>
      <c r="L22" s="18">
        <v>-0.30937100000000001</v>
      </c>
      <c r="M22" s="18">
        <v>-0.59183699999999995</v>
      </c>
      <c r="N22" s="25">
        <v>-0.92718999999999996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32" x14ac:dyDescent="0.2">
      <c r="B23" s="18">
        <v>-20</v>
      </c>
      <c r="C23" s="18">
        <v>-4.6071900000000001</v>
      </c>
      <c r="D23" s="18">
        <v>-4.93438</v>
      </c>
      <c r="E23" s="18">
        <v>-3.5</v>
      </c>
      <c r="F23" s="18">
        <v>-3.8153100000000002</v>
      </c>
      <c r="G23" s="18">
        <v>-4.7778099999999997</v>
      </c>
      <c r="H23" s="18">
        <v>-5.02562</v>
      </c>
      <c r="I23" s="18">
        <v>-0.68095700000000003</v>
      </c>
      <c r="J23" s="18">
        <v>-0.62049600000000005</v>
      </c>
      <c r="K23" s="18">
        <v>-0.76846700000000001</v>
      </c>
      <c r="L23" s="18">
        <v>-0.698272</v>
      </c>
      <c r="M23" s="18">
        <v>-0.74252799999999997</v>
      </c>
      <c r="N23" s="25">
        <v>-0.49093999999999999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32" x14ac:dyDescent="0.2">
      <c r="B24" s="18">
        <v>-10</v>
      </c>
      <c r="C24" s="18">
        <v>-4.7598399999999996</v>
      </c>
      <c r="D24" s="18">
        <v>-4.2424999999999997</v>
      </c>
      <c r="E24" s="18">
        <v>-2.9762499999999998</v>
      </c>
      <c r="F24" s="18">
        <v>-3.2646899999999999</v>
      </c>
      <c r="G24" s="18">
        <v>-4.3259400000000001</v>
      </c>
      <c r="H24" s="18">
        <v>-4.1503100000000002</v>
      </c>
      <c r="I24" s="18">
        <v>-0.78766499999999995</v>
      </c>
      <c r="J24" s="18">
        <v>-0.76197999999999999</v>
      </c>
      <c r="K24" s="18">
        <v>-0.78697499999999998</v>
      </c>
      <c r="L24" s="18">
        <v>-0.77077799999999996</v>
      </c>
      <c r="M24" s="18">
        <v>-0.95324799999999998</v>
      </c>
      <c r="N24" s="25">
        <v>-0.6875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32" x14ac:dyDescent="0.2">
      <c r="B25" s="18">
        <v>0</v>
      </c>
      <c r="C25" s="18">
        <v>-4.0232799999999997</v>
      </c>
      <c r="D25" s="18">
        <v>-3.41812</v>
      </c>
      <c r="E25" s="18">
        <v>-2.5187499999999998</v>
      </c>
      <c r="F25" s="18">
        <v>-2.7818700000000001</v>
      </c>
      <c r="G25" s="18">
        <v>-3.5578099999999999</v>
      </c>
      <c r="H25" s="18">
        <v>-3.4849999999999999</v>
      </c>
      <c r="I25" s="18">
        <v>-0.62484099999999998</v>
      </c>
      <c r="J25" s="18">
        <v>-0.88836899999999996</v>
      </c>
      <c r="K25" s="18">
        <v>-0.73182700000000001</v>
      </c>
      <c r="L25" s="18">
        <v>-0.59347300000000003</v>
      </c>
      <c r="M25" s="18">
        <v>-1.06073</v>
      </c>
      <c r="N25" s="25">
        <v>-0.68937000000000004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32" x14ac:dyDescent="0.2">
      <c r="B26" s="18">
        <v>10</v>
      </c>
      <c r="C26" s="18">
        <v>-2.3240599999999998</v>
      </c>
      <c r="D26" s="18">
        <v>-2.54969</v>
      </c>
      <c r="E26" s="18">
        <v>-2.0684399999999998</v>
      </c>
      <c r="F26" s="18">
        <v>-2.3659400000000002</v>
      </c>
      <c r="G26" s="18">
        <v>-2.7646899999999999</v>
      </c>
      <c r="H26" s="18">
        <v>-2.83406</v>
      </c>
      <c r="I26" s="18">
        <v>-0.40261999999999998</v>
      </c>
      <c r="J26" s="18">
        <v>-0.83207200000000003</v>
      </c>
      <c r="K26" s="18">
        <v>-0.66614899999999999</v>
      </c>
      <c r="L26" s="18">
        <v>-0.41048499999999999</v>
      </c>
      <c r="M26" s="18">
        <v>-1.17615</v>
      </c>
      <c r="N26" s="25">
        <v>-0.33562999999999998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9" spans="1:32" x14ac:dyDescent="0.2">
      <c r="A29" s="1" t="s">
        <v>70</v>
      </c>
    </row>
    <row r="30" spans="1:32" s="1" customFormat="1" x14ac:dyDescent="0.2">
      <c r="B30" s="20"/>
      <c r="C30" s="24" t="s">
        <v>64</v>
      </c>
      <c r="D30" s="24"/>
      <c r="E30" s="24"/>
      <c r="F30" s="24"/>
      <c r="G30" s="24"/>
      <c r="H30" s="24"/>
      <c r="I30" s="24" t="s">
        <v>69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x14ac:dyDescent="0.2">
      <c r="B31" s="18">
        <v>-70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x14ac:dyDescent="0.2">
      <c r="B32" s="18">
        <v>-60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x14ac:dyDescent="0.2">
      <c r="B33" s="18">
        <v>-50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x14ac:dyDescent="0.2">
      <c r="B34" s="18">
        <v>-40</v>
      </c>
      <c r="C34" s="18">
        <v>-0.20828099999999999</v>
      </c>
      <c r="D34" s="18">
        <v>-0.30375000000000002</v>
      </c>
      <c r="E34" s="18">
        <v>-0.24124999999999999</v>
      </c>
      <c r="F34" s="18">
        <v>-4.8962500000000002</v>
      </c>
      <c r="G34" s="18">
        <v>-0.30781199999999997</v>
      </c>
      <c r="H34" s="18">
        <v>-2.69563</v>
      </c>
      <c r="I34" s="18">
        <v>-0.21812500000000001</v>
      </c>
      <c r="J34" s="18">
        <v>-0.27562500000000001</v>
      </c>
      <c r="K34" s="18">
        <v>-0.34843800000000003</v>
      </c>
      <c r="L34" s="18">
        <v>-0.2225</v>
      </c>
      <c r="M34" s="18">
        <v>-0.26906200000000002</v>
      </c>
      <c r="N34" s="18">
        <v>-0.43312499999999998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x14ac:dyDescent="0.2">
      <c r="B35" s="18">
        <v>-30</v>
      </c>
      <c r="C35" s="18">
        <v>-2.40469</v>
      </c>
      <c r="D35" s="18">
        <v>-4.4640630000000003</v>
      </c>
      <c r="E35" s="18">
        <v>-4.1321899999999996</v>
      </c>
      <c r="F35" s="18">
        <v>-4.3765599999999996</v>
      </c>
      <c r="G35" s="18">
        <v>-3.4996900000000002</v>
      </c>
      <c r="H35" s="18">
        <v>-5.6731299999999996</v>
      </c>
      <c r="I35" s="18">
        <v>-2.4690599999999998</v>
      </c>
      <c r="J35" s="18">
        <v>-0.35812500000000003</v>
      </c>
      <c r="K35" s="18">
        <v>-0.48468800000000001</v>
      </c>
      <c r="L35" s="18">
        <v>-0.29125000000000001</v>
      </c>
      <c r="M35" s="18">
        <v>-0.29312500000000002</v>
      </c>
      <c r="N35" s="18">
        <v>-1.58656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x14ac:dyDescent="0.2">
      <c r="B36" s="18">
        <v>-20</v>
      </c>
      <c r="C36" s="18">
        <v>-4.6071900000000001</v>
      </c>
      <c r="D36" s="18">
        <v>-4.93438</v>
      </c>
      <c r="E36" s="18">
        <v>-3.5</v>
      </c>
      <c r="F36" s="18">
        <v>-3.8153100000000002</v>
      </c>
      <c r="G36" s="18">
        <v>-4.7778099999999997</v>
      </c>
      <c r="H36" s="18">
        <v>-5.02562</v>
      </c>
      <c r="I36" s="18">
        <v>-2.1068699999999998</v>
      </c>
      <c r="J36" s="18">
        <v>-0.440938</v>
      </c>
      <c r="K36" s="18">
        <v>-0.60062499999999996</v>
      </c>
      <c r="L36" s="18">
        <v>-0.65593800000000002</v>
      </c>
      <c r="M36" s="18">
        <v>-0.32718700000000001</v>
      </c>
      <c r="N36" s="18">
        <v>-1.76437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x14ac:dyDescent="0.2">
      <c r="B37" s="18">
        <v>-10</v>
      </c>
      <c r="C37" s="18">
        <v>-4.7598399999999996</v>
      </c>
      <c r="D37" s="18">
        <v>-4.2424999999999997</v>
      </c>
      <c r="E37" s="18">
        <v>-2.9762499999999998</v>
      </c>
      <c r="F37" s="18">
        <v>-3.2646899999999999</v>
      </c>
      <c r="G37" s="18">
        <v>-4.3259400000000001</v>
      </c>
      <c r="H37" s="18">
        <v>-4.1503100000000002</v>
      </c>
      <c r="I37" s="18">
        <v>-1.825</v>
      </c>
      <c r="J37" s="18">
        <v>-0.51375000000000004</v>
      </c>
      <c r="K37" s="18">
        <v>-0.82687699999999997</v>
      </c>
      <c r="L37" s="18">
        <v>-0.83187500000000003</v>
      </c>
      <c r="M37" s="18">
        <v>-0.65593800000000002</v>
      </c>
      <c r="N37" s="18">
        <v>-1.6171899999999999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1:32" x14ac:dyDescent="0.2">
      <c r="B38" s="18">
        <v>0</v>
      </c>
      <c r="C38" s="18">
        <v>-4.0232799999999997</v>
      </c>
      <c r="D38" s="18">
        <v>-3.41812</v>
      </c>
      <c r="E38" s="18">
        <v>-2.5187499999999998</v>
      </c>
      <c r="F38" s="18">
        <v>-2.7818700000000001</v>
      </c>
      <c r="G38" s="18">
        <v>-3.5578099999999999</v>
      </c>
      <c r="H38" s="18">
        <v>-3.4849999999999999</v>
      </c>
      <c r="I38" s="18">
        <v>-1.55687</v>
      </c>
      <c r="J38" s="18">
        <v>-0.58625000000000005</v>
      </c>
      <c r="K38" s="18">
        <v>-0.87468699999999999</v>
      </c>
      <c r="L38" s="18">
        <v>-0.754687</v>
      </c>
      <c r="M38" s="18">
        <v>-0.64875000000000005</v>
      </c>
      <c r="N38" s="18">
        <v>-1.6087499999999999</v>
      </c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1:32" x14ac:dyDescent="0.2">
      <c r="B39" s="18">
        <v>10</v>
      </c>
      <c r="C39" s="18">
        <v>-2.3240599999999998</v>
      </c>
      <c r="D39" s="18">
        <v>-2.54969</v>
      </c>
      <c r="E39" s="18">
        <v>-2.0684399999999998</v>
      </c>
      <c r="F39" s="18">
        <v>-2.3659400000000002</v>
      </c>
      <c r="G39" s="18">
        <v>-2.7646899999999999</v>
      </c>
      <c r="H39" s="18">
        <v>-2.83406</v>
      </c>
      <c r="I39" s="18">
        <v>-1.3418699999999999</v>
      </c>
      <c r="J39" s="18">
        <v>-0.64875000000000005</v>
      </c>
      <c r="K39" s="18">
        <v>-0.92718699999999998</v>
      </c>
      <c r="L39" s="18">
        <v>-0.80968700000000005</v>
      </c>
      <c r="M39" s="18">
        <v>-0.61156299999999997</v>
      </c>
      <c r="N39" s="18">
        <v>-1.74656E-9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2" spans="1:32" x14ac:dyDescent="0.2">
      <c r="A42" s="1" t="s">
        <v>71</v>
      </c>
    </row>
    <row r="43" spans="1:32" s="1" customFormat="1" x14ac:dyDescent="0.2">
      <c r="B43" s="20"/>
      <c r="C43" s="24" t="s">
        <v>64</v>
      </c>
      <c r="D43" s="24"/>
      <c r="E43" s="24"/>
      <c r="F43" s="24"/>
      <c r="G43" s="24"/>
      <c r="H43" s="24"/>
      <c r="I43" s="24" t="s">
        <v>72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x14ac:dyDescent="0.2">
      <c r="B44" s="18">
        <v>-70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x14ac:dyDescent="0.2">
      <c r="B45" s="18">
        <v>-60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x14ac:dyDescent="0.2">
      <c r="B46" s="18">
        <v>-50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x14ac:dyDescent="0.2">
      <c r="B47" s="18">
        <v>-40</v>
      </c>
      <c r="C47" s="18">
        <v>-0.20828099999999999</v>
      </c>
      <c r="D47" s="18">
        <v>-0.30375000000000002</v>
      </c>
      <c r="E47" s="18">
        <v>-0.24124999999999999</v>
      </c>
      <c r="F47" s="18">
        <v>-4.8962500000000002</v>
      </c>
      <c r="G47" s="18">
        <v>-0.30781199999999997</v>
      </c>
      <c r="H47" s="18">
        <v>-2.69563</v>
      </c>
      <c r="I47" s="18">
        <v>-0.22687499999999999</v>
      </c>
      <c r="J47" s="18">
        <v>-0.171875</v>
      </c>
      <c r="K47" s="18">
        <v>-0.28125</v>
      </c>
      <c r="L47" s="18">
        <v>-0.86562499999999998</v>
      </c>
      <c r="M47" s="18">
        <v>-0.29281200000000002</v>
      </c>
      <c r="N47" s="18">
        <v>-0.13187499999999999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x14ac:dyDescent="0.2">
      <c r="B48" s="18">
        <v>-30</v>
      </c>
      <c r="C48" s="18">
        <v>-2.40469</v>
      </c>
      <c r="D48" s="18">
        <v>-4.4640630000000003</v>
      </c>
      <c r="E48" s="18">
        <v>-4.1321899999999996</v>
      </c>
      <c r="F48" s="18">
        <v>-4.3765599999999996</v>
      </c>
      <c r="G48" s="18">
        <v>-3.4996900000000002</v>
      </c>
      <c r="H48" s="18">
        <v>-5.6731299999999996</v>
      </c>
      <c r="I48" s="18">
        <v>-0.31343700000000002</v>
      </c>
      <c r="J48" s="18">
        <v>-0.44781300000000002</v>
      </c>
      <c r="K48" s="18">
        <v>-2.40469</v>
      </c>
      <c r="L48" s="18">
        <v>-1.3840600000000001</v>
      </c>
      <c r="M48" s="18">
        <v>-2.9796900000000002</v>
      </c>
      <c r="N48" s="18">
        <v>-0.21687500000000001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2:32" x14ac:dyDescent="0.2">
      <c r="B49" s="18">
        <v>-20</v>
      </c>
      <c r="C49" s="18">
        <v>-4.6071900000000001</v>
      </c>
      <c r="D49" s="18">
        <v>-4.93438</v>
      </c>
      <c r="E49" s="18">
        <v>-3.5</v>
      </c>
      <c r="F49" s="18">
        <v>-3.8153100000000002</v>
      </c>
      <c r="G49" s="18">
        <v>-4.7778099999999997</v>
      </c>
      <c r="H49" s="18">
        <v>-5.02562</v>
      </c>
      <c r="I49" s="18">
        <v>-1.95719</v>
      </c>
      <c r="J49" s="18">
        <v>-2.41594</v>
      </c>
      <c r="K49" s="18">
        <v>-2.4362499999999998</v>
      </c>
      <c r="L49" s="18">
        <v>-3.0059399999999998</v>
      </c>
      <c r="M49" s="18">
        <v>-2.67313</v>
      </c>
      <c r="N49" s="18">
        <v>-1.3825000000000001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2:32" x14ac:dyDescent="0.2">
      <c r="B50" s="18">
        <v>-10</v>
      </c>
      <c r="C50" s="18">
        <v>-4.7598399999999996</v>
      </c>
      <c r="D50" s="18">
        <v>-4.2424999999999997</v>
      </c>
      <c r="E50" s="18">
        <v>-2.9762499999999998</v>
      </c>
      <c r="F50" s="18">
        <v>-3.2646899999999999</v>
      </c>
      <c r="G50" s="18">
        <v>-4.3259400000000001</v>
      </c>
      <c r="H50" s="18">
        <v>-4.1503100000000002</v>
      </c>
      <c r="I50" s="18">
        <v>-1.66187</v>
      </c>
      <c r="J50" s="18">
        <v>-2.0278100000000001</v>
      </c>
      <c r="K50" s="18">
        <v>-2.11313</v>
      </c>
      <c r="L50" s="18">
        <v>-2.7068699999999999</v>
      </c>
      <c r="M50" s="18">
        <v>-2.2468699999999999</v>
      </c>
      <c r="N50" s="18">
        <v>-2.4221900000000001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2:32" x14ac:dyDescent="0.2">
      <c r="B51" s="18">
        <v>0</v>
      </c>
      <c r="C51" s="18">
        <v>-4.0232799999999997</v>
      </c>
      <c r="D51" s="18">
        <v>-3.41812</v>
      </c>
      <c r="E51" s="18">
        <v>-2.5187499999999998</v>
      </c>
      <c r="F51" s="18">
        <v>-2.7818700000000001</v>
      </c>
      <c r="G51" s="18">
        <v>-3.5578099999999999</v>
      </c>
      <c r="H51" s="18">
        <v>-3.4849999999999999</v>
      </c>
      <c r="I51" s="18">
        <v>-1.39062</v>
      </c>
      <c r="J51" s="18">
        <v>-1.63906</v>
      </c>
      <c r="K51" s="18">
        <v>-1.7781199999999999</v>
      </c>
      <c r="L51" s="18">
        <v>-2.2278099999999998</v>
      </c>
      <c r="M51" s="18">
        <v>-1.87625</v>
      </c>
      <c r="N51" s="18">
        <v>-2.1868699999999999</v>
      </c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2:32" x14ac:dyDescent="0.2">
      <c r="B52" s="18">
        <v>10</v>
      </c>
      <c r="C52" s="18">
        <v>-2.3240599999999998</v>
      </c>
      <c r="D52" s="18">
        <v>-2.54969</v>
      </c>
      <c r="E52" s="18">
        <v>-2.0684399999999998</v>
      </c>
      <c r="F52" s="18">
        <v>-2.3659400000000002</v>
      </c>
      <c r="G52" s="18">
        <v>-2.7646899999999999</v>
      </c>
      <c r="H52" s="18">
        <v>-2.83406</v>
      </c>
      <c r="I52" s="18">
        <v>-1.1853100000000001</v>
      </c>
      <c r="J52" s="18">
        <v>-1.2862499999999999</v>
      </c>
      <c r="K52" s="18">
        <v>-1.45906</v>
      </c>
      <c r="L52" s="18">
        <v>-1.6496900000000001</v>
      </c>
      <c r="M52" s="18">
        <v>-1.62625</v>
      </c>
      <c r="N52" s="18">
        <v>-1.67469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</sheetData>
  <mergeCells count="19">
    <mergeCell ref="AA30:AF30"/>
    <mergeCell ref="C4:H4"/>
    <mergeCell ref="I4:N4"/>
    <mergeCell ref="O4:T4"/>
    <mergeCell ref="U4:Z4"/>
    <mergeCell ref="AA4:AF4"/>
    <mergeCell ref="C17:H17"/>
    <mergeCell ref="I17:N17"/>
    <mergeCell ref="O17:T17"/>
    <mergeCell ref="U17:Z17"/>
    <mergeCell ref="C30:H30"/>
    <mergeCell ref="I30:N30"/>
    <mergeCell ref="O30:T30"/>
    <mergeCell ref="U30:Z30"/>
    <mergeCell ref="C43:H43"/>
    <mergeCell ref="I43:N43"/>
    <mergeCell ref="O43:T43"/>
    <mergeCell ref="U43:Z43"/>
    <mergeCell ref="AA43:AF4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V515"/>
  <sheetViews>
    <sheetView workbookViewId="0">
      <selection activeCell="N23" sqref="N23"/>
    </sheetView>
  </sheetViews>
  <sheetFormatPr baseColWidth="10" defaultRowHeight="16" x14ac:dyDescent="0.2"/>
  <sheetData>
    <row r="5" spans="1:22" x14ac:dyDescent="0.2">
      <c r="A5" s="1" t="s">
        <v>73</v>
      </c>
      <c r="C5" s="22"/>
      <c r="G5" s="1" t="s">
        <v>75</v>
      </c>
    </row>
    <row r="6" spans="1:22" s="1" customFormat="1" x14ac:dyDescent="0.2">
      <c r="A6" s="23" t="s">
        <v>74</v>
      </c>
      <c r="B6" s="23"/>
      <c r="C6" s="23"/>
      <c r="D6" s="23"/>
      <c r="E6" s="23"/>
      <c r="G6" s="20"/>
      <c r="H6" s="24" t="s">
        <v>44</v>
      </c>
      <c r="I6" s="24"/>
      <c r="J6" s="24"/>
      <c r="K6" s="24"/>
      <c r="L6" s="24"/>
      <c r="M6" s="24" t="s">
        <v>36</v>
      </c>
      <c r="N6" s="24"/>
      <c r="O6" s="24"/>
      <c r="P6" s="24"/>
      <c r="Q6" s="24"/>
      <c r="R6" s="24" t="s">
        <v>45</v>
      </c>
      <c r="S6" s="24"/>
      <c r="T6" s="24"/>
      <c r="U6" s="24"/>
      <c r="V6" s="24"/>
    </row>
    <row r="7" spans="1:22" x14ac:dyDescent="0.2">
      <c r="C7" s="22">
        <v>8.0399999999999991</v>
      </c>
      <c r="G7" s="18"/>
      <c r="H7" s="18">
        <v>586</v>
      </c>
      <c r="I7" s="18">
        <v>498</v>
      </c>
      <c r="J7" s="18">
        <v>619</v>
      </c>
      <c r="K7" s="18">
        <v>587</v>
      </c>
      <c r="L7" s="18">
        <v>552</v>
      </c>
      <c r="M7" s="18">
        <v>356</v>
      </c>
      <c r="N7" s="18">
        <v>518</v>
      </c>
      <c r="O7" s="18">
        <v>472</v>
      </c>
      <c r="P7" s="18">
        <v>424</v>
      </c>
      <c r="Q7" s="18">
        <v>382</v>
      </c>
      <c r="R7" s="18">
        <v>370</v>
      </c>
      <c r="S7" s="18">
        <v>567</v>
      </c>
      <c r="T7" s="18">
        <v>650</v>
      </c>
      <c r="U7" s="18">
        <v>627</v>
      </c>
      <c r="V7" s="18">
        <v>682</v>
      </c>
    </row>
    <row r="8" spans="1:22" x14ac:dyDescent="0.2">
      <c r="C8" s="22">
        <v>8.56</v>
      </c>
      <c r="G8" s="18"/>
      <c r="H8" s="18">
        <v>599</v>
      </c>
      <c r="I8" s="18">
        <v>570</v>
      </c>
      <c r="J8" s="18">
        <v>560</v>
      </c>
      <c r="K8" s="18">
        <v>577</v>
      </c>
      <c r="L8" s="18">
        <v>521</v>
      </c>
      <c r="M8" s="18">
        <v>370</v>
      </c>
      <c r="N8" s="18">
        <v>482</v>
      </c>
      <c r="O8" s="18">
        <v>481</v>
      </c>
      <c r="P8" s="18">
        <v>488</v>
      </c>
      <c r="Q8" s="18">
        <v>364</v>
      </c>
      <c r="R8" s="18">
        <v>580</v>
      </c>
      <c r="S8" s="18">
        <v>593</v>
      </c>
      <c r="T8" s="18">
        <v>389</v>
      </c>
      <c r="U8" s="18">
        <v>578</v>
      </c>
      <c r="V8" s="18">
        <v>653</v>
      </c>
    </row>
    <row r="9" spans="1:22" x14ac:dyDescent="0.2">
      <c r="C9" s="22">
        <v>6.52</v>
      </c>
      <c r="G9" s="18"/>
      <c r="H9" s="18">
        <v>478</v>
      </c>
      <c r="I9" s="18">
        <v>409</v>
      </c>
      <c r="J9" s="18">
        <v>558</v>
      </c>
      <c r="K9" s="18">
        <v>497</v>
      </c>
      <c r="L9" s="18">
        <v>581</v>
      </c>
      <c r="M9" s="18">
        <v>540</v>
      </c>
      <c r="N9" s="18">
        <v>548</v>
      </c>
      <c r="O9" s="18">
        <v>508</v>
      </c>
      <c r="P9" s="18">
        <v>359</v>
      </c>
      <c r="Q9" s="18">
        <v>546</v>
      </c>
      <c r="R9" s="18">
        <v>286</v>
      </c>
      <c r="S9" s="18">
        <v>564</v>
      </c>
      <c r="T9" s="18">
        <v>441</v>
      </c>
      <c r="U9" s="18">
        <v>567</v>
      </c>
      <c r="V9" s="18">
        <v>355</v>
      </c>
    </row>
    <row r="10" spans="1:22" x14ac:dyDescent="0.2">
      <c r="C10" s="22">
        <v>6.32</v>
      </c>
      <c r="G10" s="18"/>
      <c r="H10" s="18">
        <v>449</v>
      </c>
      <c r="I10" s="18">
        <v>443</v>
      </c>
      <c r="J10" s="18">
        <v>530</v>
      </c>
      <c r="K10" s="18">
        <v>499</v>
      </c>
      <c r="L10" s="18"/>
      <c r="M10" s="18">
        <v>547</v>
      </c>
      <c r="N10" s="18">
        <v>552</v>
      </c>
      <c r="O10" s="18">
        <v>506</v>
      </c>
      <c r="P10" s="18">
        <v>708</v>
      </c>
      <c r="Q10" s="18"/>
      <c r="R10" s="18">
        <v>369</v>
      </c>
      <c r="S10" s="18">
        <v>472</v>
      </c>
      <c r="T10" s="18">
        <v>525</v>
      </c>
      <c r="U10" s="18">
        <v>530</v>
      </c>
      <c r="V10" s="18">
        <v>602</v>
      </c>
    </row>
    <row r="11" spans="1:22" x14ac:dyDescent="0.2">
      <c r="C11" s="22">
        <v>6.67</v>
      </c>
    </row>
    <row r="12" spans="1:22" x14ac:dyDescent="0.2">
      <c r="C12" s="22">
        <v>7.23</v>
      </c>
    </row>
    <row r="13" spans="1:22" x14ac:dyDescent="0.2">
      <c r="C13" s="22">
        <v>8.9700000000000006</v>
      </c>
      <c r="G13" s="1" t="s">
        <v>76</v>
      </c>
    </row>
    <row r="14" spans="1:22" x14ac:dyDescent="0.2">
      <c r="C14" s="22">
        <v>7.88</v>
      </c>
      <c r="G14" s="20"/>
      <c r="H14" s="24" t="s">
        <v>44</v>
      </c>
      <c r="I14" s="24"/>
      <c r="J14" s="24"/>
      <c r="K14" s="24"/>
      <c r="L14" s="24"/>
      <c r="M14" s="24" t="s">
        <v>36</v>
      </c>
      <c r="N14" s="24"/>
      <c r="O14" s="24"/>
      <c r="P14" s="24"/>
      <c r="Q14" s="24"/>
      <c r="R14" s="24" t="s">
        <v>45</v>
      </c>
      <c r="S14" s="24"/>
      <c r="T14" s="24"/>
      <c r="U14" s="24"/>
      <c r="V14" s="24"/>
    </row>
    <row r="15" spans="1:22" x14ac:dyDescent="0.2">
      <c r="C15" s="22">
        <v>7.5</v>
      </c>
      <c r="G15" s="18"/>
      <c r="H15" s="18">
        <v>0.82252559999999997</v>
      </c>
      <c r="I15" s="18">
        <v>0.65261040000000003</v>
      </c>
      <c r="J15" s="18">
        <v>0.64297249999999995</v>
      </c>
      <c r="K15" s="18">
        <v>0.67632029999999999</v>
      </c>
      <c r="L15" s="18">
        <v>0.81340599999999996</v>
      </c>
      <c r="M15" s="18">
        <v>0.95505620000000002</v>
      </c>
      <c r="N15" s="18">
        <v>0.72779919999999998</v>
      </c>
      <c r="O15" s="18">
        <v>0.93008480000000004</v>
      </c>
      <c r="P15" s="18">
        <v>0.85377360000000002</v>
      </c>
      <c r="Q15" s="18">
        <v>0.8743455</v>
      </c>
      <c r="R15" s="18">
        <v>0.68108109999999999</v>
      </c>
      <c r="S15" s="18">
        <v>0.65432100000000004</v>
      </c>
      <c r="T15" s="18">
        <v>0.62307690000000004</v>
      </c>
      <c r="U15" s="18">
        <v>0.69218500000000005</v>
      </c>
      <c r="V15" s="18">
        <v>0.63049849999999996</v>
      </c>
    </row>
    <row r="16" spans="1:22" x14ac:dyDescent="0.2">
      <c r="C16" s="22">
        <v>5.69</v>
      </c>
      <c r="G16" s="18"/>
      <c r="H16" s="18">
        <v>0.69616029999999995</v>
      </c>
      <c r="I16" s="18">
        <v>0.63859650000000001</v>
      </c>
      <c r="J16" s="18">
        <v>0.75357149999999995</v>
      </c>
      <c r="K16" s="18">
        <v>0.7383016</v>
      </c>
      <c r="L16" s="18">
        <v>0.77351250000000005</v>
      </c>
      <c r="M16" s="18">
        <v>0.8135135</v>
      </c>
      <c r="N16" s="18">
        <v>0.73858919999999995</v>
      </c>
      <c r="O16" s="18">
        <v>0.78378380000000003</v>
      </c>
      <c r="P16" s="18">
        <v>0.83401639999999999</v>
      </c>
      <c r="Q16" s="18">
        <v>0.76923079999999999</v>
      </c>
      <c r="R16" s="18">
        <v>0.83620689999999998</v>
      </c>
      <c r="S16" s="18">
        <v>0.69308599999999998</v>
      </c>
      <c r="T16" s="18">
        <v>0.7583548</v>
      </c>
      <c r="U16" s="18">
        <v>0.70761249999999998</v>
      </c>
      <c r="V16" s="18">
        <v>0.78866769999999997</v>
      </c>
    </row>
    <row r="17" spans="3:22" x14ac:dyDescent="0.2">
      <c r="C17" s="22">
        <v>8.07</v>
      </c>
      <c r="G17" s="18"/>
      <c r="H17" s="18">
        <v>0.62970709999999996</v>
      </c>
      <c r="I17" s="18">
        <v>0.68215159999999997</v>
      </c>
      <c r="J17" s="18">
        <v>0.69713259999999999</v>
      </c>
      <c r="K17" s="18">
        <v>0.68209249999999999</v>
      </c>
      <c r="L17" s="18">
        <v>0.85370049999999997</v>
      </c>
      <c r="M17" s="18">
        <v>0.76111110000000004</v>
      </c>
      <c r="N17" s="18">
        <v>0.91423359999999998</v>
      </c>
      <c r="O17" s="18">
        <v>0.73622050000000006</v>
      </c>
      <c r="P17" s="18">
        <v>0.82451249999999998</v>
      </c>
      <c r="Q17" s="18">
        <v>0.72893770000000002</v>
      </c>
      <c r="R17" s="18">
        <v>0.76923079999999999</v>
      </c>
      <c r="S17" s="18">
        <v>0.78368789999999999</v>
      </c>
      <c r="T17" s="18">
        <v>0.79138319999999995</v>
      </c>
      <c r="U17" s="18">
        <v>0.81657849999999998</v>
      </c>
      <c r="V17" s="18">
        <v>1</v>
      </c>
    </row>
    <row r="18" spans="3:22" x14ac:dyDescent="0.2">
      <c r="C18" s="22">
        <v>8.5299999999999994</v>
      </c>
      <c r="G18" s="18"/>
      <c r="H18" s="18">
        <v>0.90423160000000002</v>
      </c>
      <c r="I18" s="18">
        <v>0.78781040000000002</v>
      </c>
      <c r="J18" s="18">
        <v>0.81698110000000002</v>
      </c>
      <c r="K18" s="18">
        <v>0.71543089999999998</v>
      </c>
      <c r="L18" s="18"/>
      <c r="M18" s="18">
        <v>0.78062160000000003</v>
      </c>
      <c r="N18" s="18">
        <v>0.68659420000000004</v>
      </c>
      <c r="O18" s="18">
        <v>0.82213440000000004</v>
      </c>
      <c r="P18" s="18">
        <v>0.78248589999999996</v>
      </c>
      <c r="Q18" s="18"/>
      <c r="R18" s="18">
        <v>0.94850950000000001</v>
      </c>
      <c r="S18" s="18">
        <v>0.69915249999999995</v>
      </c>
      <c r="T18" s="18">
        <v>0.8933333</v>
      </c>
      <c r="U18" s="18">
        <v>0.7471698</v>
      </c>
      <c r="V18" s="18">
        <v>0.71760800000000002</v>
      </c>
    </row>
    <row r="19" spans="3:22" x14ac:dyDescent="0.2">
      <c r="C19" s="22">
        <v>7.44</v>
      </c>
    </row>
    <row r="20" spans="3:22" x14ac:dyDescent="0.2">
      <c r="C20" s="22">
        <v>6.74</v>
      </c>
    </row>
    <row r="21" spans="3:22" x14ac:dyDescent="0.2">
      <c r="C21" s="22">
        <v>7.57</v>
      </c>
    </row>
    <row r="22" spans="3:22" x14ac:dyDescent="0.2">
      <c r="C22" s="22">
        <v>7.79</v>
      </c>
    </row>
    <row r="23" spans="3:22" x14ac:dyDescent="0.2">
      <c r="C23" s="22">
        <v>7.89</v>
      </c>
    </row>
    <row r="24" spans="3:22" x14ac:dyDescent="0.2">
      <c r="C24" s="22">
        <v>7.83</v>
      </c>
    </row>
    <row r="25" spans="3:22" x14ac:dyDescent="0.2">
      <c r="C25" s="22">
        <v>8.42</v>
      </c>
    </row>
    <row r="26" spans="3:22" x14ac:dyDescent="0.2">
      <c r="C26" s="22">
        <v>5.29</v>
      </c>
    </row>
    <row r="27" spans="3:22" x14ac:dyDescent="0.2">
      <c r="C27" s="22">
        <v>6.21</v>
      </c>
    </row>
    <row r="28" spans="3:22" x14ac:dyDescent="0.2">
      <c r="C28" s="22">
        <v>7.18</v>
      </c>
    </row>
    <row r="29" spans="3:22" x14ac:dyDescent="0.2">
      <c r="C29" s="22">
        <v>15.63</v>
      </c>
    </row>
    <row r="30" spans="3:22" x14ac:dyDescent="0.2">
      <c r="C30" s="22">
        <v>6.18</v>
      </c>
    </row>
    <row r="31" spans="3:22" x14ac:dyDescent="0.2">
      <c r="C31" s="22">
        <v>12.69</v>
      </c>
    </row>
    <row r="32" spans="3:22" x14ac:dyDescent="0.2">
      <c r="C32" s="22">
        <v>6.29</v>
      </c>
    </row>
    <row r="33" spans="3:3" x14ac:dyDescent="0.2">
      <c r="C33" s="22">
        <v>5.29</v>
      </c>
    </row>
    <row r="34" spans="3:3" x14ac:dyDescent="0.2">
      <c r="C34" s="22">
        <v>8.94</v>
      </c>
    </row>
    <row r="35" spans="3:3" x14ac:dyDescent="0.2">
      <c r="C35" s="22">
        <v>5.77</v>
      </c>
    </row>
    <row r="36" spans="3:3" x14ac:dyDescent="0.2">
      <c r="C36" s="22">
        <v>7.43</v>
      </c>
    </row>
    <row r="37" spans="3:3" x14ac:dyDescent="0.2">
      <c r="C37" s="22">
        <v>7.5</v>
      </c>
    </row>
    <row r="38" spans="3:3" x14ac:dyDescent="0.2">
      <c r="C38" s="22">
        <v>7.77</v>
      </c>
    </row>
    <row r="39" spans="3:3" x14ac:dyDescent="0.2">
      <c r="C39" s="22">
        <v>6.32</v>
      </c>
    </row>
    <row r="40" spans="3:3" x14ac:dyDescent="0.2">
      <c r="C40" s="22">
        <v>7.03</v>
      </c>
    </row>
    <row r="41" spans="3:3" x14ac:dyDescent="0.2">
      <c r="C41" s="22">
        <v>6.68</v>
      </c>
    </row>
    <row r="42" spans="3:3" x14ac:dyDescent="0.2">
      <c r="C42" s="22">
        <v>7.84</v>
      </c>
    </row>
    <row r="43" spans="3:3" x14ac:dyDescent="0.2">
      <c r="C43" s="22">
        <v>7.7</v>
      </c>
    </row>
    <row r="44" spans="3:3" x14ac:dyDescent="0.2">
      <c r="C44" s="22">
        <v>8.2799999999999994</v>
      </c>
    </row>
    <row r="45" spans="3:3" x14ac:dyDescent="0.2">
      <c r="C45" s="22">
        <v>7.82</v>
      </c>
    </row>
    <row r="46" spans="3:3" x14ac:dyDescent="0.2">
      <c r="C46" s="22">
        <v>7.95</v>
      </c>
    </row>
    <row r="47" spans="3:3" x14ac:dyDescent="0.2">
      <c r="C47" s="22">
        <v>7.16</v>
      </c>
    </row>
    <row r="48" spans="3:3" x14ac:dyDescent="0.2">
      <c r="C48" s="22">
        <v>5.82</v>
      </c>
    </row>
    <row r="49" spans="3:3" x14ac:dyDescent="0.2">
      <c r="C49" s="22">
        <v>6.88</v>
      </c>
    </row>
    <row r="50" spans="3:3" x14ac:dyDescent="0.2">
      <c r="C50" s="22">
        <v>7.47</v>
      </c>
    </row>
    <row r="51" spans="3:3" x14ac:dyDescent="0.2">
      <c r="C51" s="22">
        <v>7.26</v>
      </c>
    </row>
    <row r="52" spans="3:3" x14ac:dyDescent="0.2">
      <c r="C52" s="22">
        <v>5.94</v>
      </c>
    </row>
    <row r="53" spans="3:3" x14ac:dyDescent="0.2">
      <c r="C53" s="22">
        <v>5.67</v>
      </c>
    </row>
    <row r="54" spans="3:3" x14ac:dyDescent="0.2">
      <c r="C54" s="22">
        <v>801</v>
      </c>
    </row>
    <row r="55" spans="3:3" x14ac:dyDescent="0.2">
      <c r="C55" s="22">
        <v>7.17</v>
      </c>
    </row>
    <row r="56" spans="3:3" x14ac:dyDescent="0.2">
      <c r="C56" s="22">
        <v>8.59</v>
      </c>
    </row>
    <row r="57" spans="3:3" x14ac:dyDescent="0.2">
      <c r="C57" s="22">
        <v>10.16</v>
      </c>
    </row>
    <row r="58" spans="3:3" x14ac:dyDescent="0.2">
      <c r="C58" s="22">
        <v>7.32</v>
      </c>
    </row>
    <row r="59" spans="3:3" x14ac:dyDescent="0.2">
      <c r="C59" s="22">
        <v>6.7</v>
      </c>
    </row>
    <row r="60" spans="3:3" x14ac:dyDescent="0.2">
      <c r="C60" s="22">
        <v>6.25</v>
      </c>
    </row>
    <row r="61" spans="3:3" x14ac:dyDescent="0.2">
      <c r="C61" s="22">
        <v>8.4</v>
      </c>
    </row>
    <row r="62" spans="3:3" x14ac:dyDescent="0.2">
      <c r="C62" s="22">
        <v>7.44</v>
      </c>
    </row>
    <row r="63" spans="3:3" x14ac:dyDescent="0.2">
      <c r="C63" s="22">
        <v>16</v>
      </c>
    </row>
    <row r="64" spans="3:3" x14ac:dyDescent="0.2">
      <c r="C64" s="22">
        <v>6.7</v>
      </c>
    </row>
    <row r="65" spans="3:3" x14ac:dyDescent="0.2">
      <c r="C65" s="22">
        <v>6.32</v>
      </c>
    </row>
    <row r="66" spans="3:3" x14ac:dyDescent="0.2">
      <c r="C66" s="22">
        <v>7.62</v>
      </c>
    </row>
    <row r="67" spans="3:3" x14ac:dyDescent="0.2">
      <c r="C67" s="22">
        <v>6.49</v>
      </c>
    </row>
    <row r="68" spans="3:3" x14ac:dyDescent="0.2">
      <c r="C68" s="22">
        <v>9.48</v>
      </c>
    </row>
    <row r="69" spans="3:3" x14ac:dyDescent="0.2">
      <c r="C69" s="22">
        <v>8.73</v>
      </c>
    </row>
    <row r="70" spans="3:3" x14ac:dyDescent="0.2">
      <c r="C70" s="22">
        <v>7.78</v>
      </c>
    </row>
    <row r="71" spans="3:3" x14ac:dyDescent="0.2">
      <c r="C71" s="22">
        <v>5.47</v>
      </c>
    </row>
    <row r="72" spans="3:3" x14ac:dyDescent="0.2">
      <c r="C72" s="22">
        <v>6.25</v>
      </c>
    </row>
    <row r="73" spans="3:3" x14ac:dyDescent="0.2">
      <c r="C73" s="22">
        <v>5.51</v>
      </c>
    </row>
    <row r="74" spans="3:3" x14ac:dyDescent="0.2">
      <c r="C74" s="22">
        <v>6.32</v>
      </c>
    </row>
    <row r="75" spans="3:3" x14ac:dyDescent="0.2">
      <c r="C75" s="22">
        <v>7.62</v>
      </c>
    </row>
    <row r="76" spans="3:3" x14ac:dyDescent="0.2">
      <c r="C76" s="22">
        <v>6.33</v>
      </c>
    </row>
    <row r="77" spans="3:3" x14ac:dyDescent="0.2">
      <c r="C77" s="22">
        <v>7.31</v>
      </c>
    </row>
    <row r="78" spans="3:3" x14ac:dyDescent="0.2">
      <c r="C78" s="22">
        <v>7.2</v>
      </c>
    </row>
    <row r="79" spans="3:3" x14ac:dyDescent="0.2">
      <c r="C79" s="22">
        <v>7.08</v>
      </c>
    </row>
    <row r="80" spans="3:3" x14ac:dyDescent="0.2">
      <c r="C80" s="22">
        <v>8.34</v>
      </c>
    </row>
    <row r="81" spans="3:3" x14ac:dyDescent="0.2">
      <c r="C81" s="22">
        <v>8.07</v>
      </c>
    </row>
    <row r="82" spans="3:3" x14ac:dyDescent="0.2">
      <c r="C82" s="22">
        <v>7.91</v>
      </c>
    </row>
    <row r="83" spans="3:3" x14ac:dyDescent="0.2">
      <c r="C83" s="22">
        <v>9.67</v>
      </c>
    </row>
    <row r="84" spans="3:3" x14ac:dyDescent="0.2">
      <c r="C84" s="22">
        <v>8.17</v>
      </c>
    </row>
    <row r="85" spans="3:3" x14ac:dyDescent="0.2">
      <c r="C85" s="22">
        <v>13.28</v>
      </c>
    </row>
    <row r="86" spans="3:3" x14ac:dyDescent="0.2">
      <c r="C86" s="22">
        <v>8.25</v>
      </c>
    </row>
    <row r="87" spans="3:3" x14ac:dyDescent="0.2">
      <c r="C87" s="22">
        <v>7.15</v>
      </c>
    </row>
    <row r="88" spans="3:3" x14ac:dyDescent="0.2">
      <c r="C88" s="22">
        <v>7.67</v>
      </c>
    </row>
    <row r="89" spans="3:3" x14ac:dyDescent="0.2">
      <c r="C89" s="22">
        <v>7.36</v>
      </c>
    </row>
    <row r="90" spans="3:3" x14ac:dyDescent="0.2">
      <c r="C90" s="22">
        <v>7.82</v>
      </c>
    </row>
    <row r="91" spans="3:3" x14ac:dyDescent="0.2">
      <c r="C91" s="22">
        <v>7.1</v>
      </c>
    </row>
    <row r="92" spans="3:3" x14ac:dyDescent="0.2">
      <c r="C92" s="22">
        <v>6.7</v>
      </c>
    </row>
    <row r="93" spans="3:3" x14ac:dyDescent="0.2">
      <c r="C93" s="22">
        <v>7.91</v>
      </c>
    </row>
    <row r="94" spans="3:3" x14ac:dyDescent="0.2">
      <c r="C94" s="22">
        <v>6.59</v>
      </c>
    </row>
    <row r="95" spans="3:3" x14ac:dyDescent="0.2">
      <c r="C95" s="22">
        <v>12.56</v>
      </c>
    </row>
    <row r="96" spans="3:3" x14ac:dyDescent="0.2">
      <c r="C96" s="22">
        <v>5.71</v>
      </c>
    </row>
    <row r="97" spans="3:3" x14ac:dyDescent="0.2">
      <c r="C97" s="22">
        <v>5.29</v>
      </c>
    </row>
    <row r="98" spans="3:3" x14ac:dyDescent="0.2">
      <c r="C98" s="22">
        <v>8.25</v>
      </c>
    </row>
    <row r="99" spans="3:3" x14ac:dyDescent="0.2">
      <c r="C99" s="22">
        <v>8.06</v>
      </c>
    </row>
    <row r="100" spans="3:3" x14ac:dyDescent="0.2">
      <c r="C100" s="22">
        <v>7.82</v>
      </c>
    </row>
    <row r="101" spans="3:3" x14ac:dyDescent="0.2">
      <c r="C101" s="22">
        <v>7.68</v>
      </c>
    </row>
    <row r="102" spans="3:3" x14ac:dyDescent="0.2">
      <c r="C102" s="22">
        <v>7.56</v>
      </c>
    </row>
    <row r="103" spans="3:3" x14ac:dyDescent="0.2">
      <c r="C103" s="22">
        <v>7.82</v>
      </c>
    </row>
    <row r="104" spans="3:3" x14ac:dyDescent="0.2">
      <c r="C104" s="22">
        <v>7.68</v>
      </c>
    </row>
    <row r="105" spans="3:3" x14ac:dyDescent="0.2">
      <c r="C105" s="22">
        <v>7.47</v>
      </c>
    </row>
    <row r="106" spans="3:3" x14ac:dyDescent="0.2">
      <c r="C106" s="22">
        <v>7.15</v>
      </c>
    </row>
    <row r="107" spans="3:3" x14ac:dyDescent="0.2">
      <c r="C107" s="22">
        <v>7.31</v>
      </c>
    </row>
    <row r="108" spans="3:3" x14ac:dyDescent="0.2">
      <c r="C108" s="22">
        <v>11.08</v>
      </c>
    </row>
    <row r="109" spans="3:3" x14ac:dyDescent="0.2">
      <c r="C109" s="22">
        <v>6.53</v>
      </c>
    </row>
    <row r="110" spans="3:3" x14ac:dyDescent="0.2">
      <c r="C110" s="22">
        <v>6.59</v>
      </c>
    </row>
    <row r="111" spans="3:3" x14ac:dyDescent="0.2">
      <c r="C111" s="22">
        <v>6.7</v>
      </c>
    </row>
    <row r="112" spans="3:3" x14ac:dyDescent="0.2">
      <c r="C112" s="22">
        <v>7.03</v>
      </c>
    </row>
    <row r="113" spans="3:3" x14ac:dyDescent="0.2">
      <c r="C113" s="22">
        <v>7.48</v>
      </c>
    </row>
    <row r="114" spans="3:3" x14ac:dyDescent="0.2">
      <c r="C114" s="22">
        <v>6.15</v>
      </c>
    </row>
    <row r="115" spans="3:3" x14ac:dyDescent="0.2">
      <c r="C115" s="22">
        <v>6.15</v>
      </c>
    </row>
    <row r="116" spans="3:3" x14ac:dyDescent="0.2">
      <c r="C116" s="22">
        <v>8.6999999999999993</v>
      </c>
    </row>
    <row r="117" spans="3:3" x14ac:dyDescent="0.2">
      <c r="C117" s="22">
        <v>13.04</v>
      </c>
    </row>
    <row r="118" spans="3:3" x14ac:dyDescent="0.2">
      <c r="C118" s="22">
        <v>7.48</v>
      </c>
    </row>
    <row r="119" spans="3:3" x14ac:dyDescent="0.2">
      <c r="C119" s="22">
        <v>7.92</v>
      </c>
    </row>
    <row r="120" spans="3:3" x14ac:dyDescent="0.2">
      <c r="C120" s="22">
        <v>7.86</v>
      </c>
    </row>
    <row r="121" spans="3:3" x14ac:dyDescent="0.2">
      <c r="C121" s="22">
        <v>7.92</v>
      </c>
    </row>
    <row r="122" spans="3:3" x14ac:dyDescent="0.2">
      <c r="C122" s="22">
        <v>6.87</v>
      </c>
    </row>
    <row r="123" spans="3:3" x14ac:dyDescent="0.2">
      <c r="C123" s="22">
        <v>6.59</v>
      </c>
    </row>
    <row r="124" spans="3:3" x14ac:dyDescent="0.2">
      <c r="C124" s="22">
        <v>11.33</v>
      </c>
    </row>
    <row r="125" spans="3:3" x14ac:dyDescent="0.2">
      <c r="C125" s="22">
        <v>6.48</v>
      </c>
    </row>
    <row r="126" spans="3:3" x14ac:dyDescent="0.2">
      <c r="C126" s="22">
        <v>10.98</v>
      </c>
    </row>
    <row r="127" spans="3:3" x14ac:dyDescent="0.2">
      <c r="C127" s="22">
        <v>7.67</v>
      </c>
    </row>
    <row r="128" spans="3:3" x14ac:dyDescent="0.2">
      <c r="C128" s="22">
        <v>8.84</v>
      </c>
    </row>
    <row r="129" spans="3:3" x14ac:dyDescent="0.2">
      <c r="C129" s="22">
        <v>8.39</v>
      </c>
    </row>
    <row r="130" spans="3:3" x14ac:dyDescent="0.2">
      <c r="C130" s="22">
        <v>7.77</v>
      </c>
    </row>
    <row r="131" spans="3:3" x14ac:dyDescent="0.2">
      <c r="C131" s="22">
        <v>8.39</v>
      </c>
    </row>
    <row r="132" spans="3:3" x14ac:dyDescent="0.2">
      <c r="C132" s="22">
        <v>8.2899999999999991</v>
      </c>
    </row>
    <row r="133" spans="3:3" x14ac:dyDescent="0.2">
      <c r="C133" s="22">
        <v>7.86</v>
      </c>
    </row>
    <row r="134" spans="3:3" x14ac:dyDescent="0.2">
      <c r="C134" s="22">
        <v>7.77</v>
      </c>
    </row>
    <row r="135" spans="3:3" x14ac:dyDescent="0.2">
      <c r="C135" s="22">
        <v>7.82</v>
      </c>
    </row>
    <row r="136" spans="3:3" x14ac:dyDescent="0.2">
      <c r="C136" s="22">
        <v>6.48</v>
      </c>
    </row>
    <row r="137" spans="3:3" x14ac:dyDescent="0.2">
      <c r="C137" s="22">
        <v>7.15</v>
      </c>
    </row>
    <row r="138" spans="3:3" x14ac:dyDescent="0.2">
      <c r="C138" s="22">
        <v>6.83</v>
      </c>
    </row>
    <row r="139" spans="3:3" x14ac:dyDescent="0.2">
      <c r="C139" s="22">
        <v>6.83</v>
      </c>
    </row>
    <row r="140" spans="3:3" x14ac:dyDescent="0.2">
      <c r="C140" s="22">
        <v>8.25</v>
      </c>
    </row>
    <row r="141" spans="3:3" x14ac:dyDescent="0.2">
      <c r="C141" s="22">
        <v>5.97</v>
      </c>
    </row>
    <row r="142" spans="3:3" x14ac:dyDescent="0.2">
      <c r="C142" s="22">
        <v>5.91</v>
      </c>
    </row>
    <row r="143" spans="3:3" x14ac:dyDescent="0.2">
      <c r="C143" s="22">
        <v>7.48</v>
      </c>
    </row>
    <row r="144" spans="3:3" x14ac:dyDescent="0.2">
      <c r="C144" s="22">
        <v>5.59</v>
      </c>
    </row>
    <row r="145" spans="3:3" x14ac:dyDescent="0.2">
      <c r="C145" s="22">
        <v>7.2</v>
      </c>
    </row>
    <row r="146" spans="3:3" x14ac:dyDescent="0.2">
      <c r="C146" s="22">
        <v>7.77</v>
      </c>
    </row>
    <row r="147" spans="3:3" x14ac:dyDescent="0.2">
      <c r="C147" s="22">
        <v>8.36</v>
      </c>
    </row>
    <row r="148" spans="3:3" x14ac:dyDescent="0.2">
      <c r="C148" s="22">
        <v>7.92</v>
      </c>
    </row>
    <row r="149" spans="3:3" x14ac:dyDescent="0.2">
      <c r="C149" s="22">
        <v>8.07</v>
      </c>
    </row>
    <row r="150" spans="3:3" x14ac:dyDescent="0.2">
      <c r="C150" s="22">
        <v>7.82</v>
      </c>
    </row>
    <row r="151" spans="3:3" x14ac:dyDescent="0.2">
      <c r="C151" s="22">
        <v>6.33</v>
      </c>
    </row>
    <row r="152" spans="3:3" x14ac:dyDescent="0.2">
      <c r="C152" s="22">
        <v>5.01</v>
      </c>
    </row>
    <row r="153" spans="3:3" x14ac:dyDescent="0.2">
      <c r="C153" s="22">
        <v>7.68</v>
      </c>
    </row>
    <row r="154" spans="3:3" x14ac:dyDescent="0.2">
      <c r="C154" s="22">
        <v>8.07</v>
      </c>
    </row>
    <row r="155" spans="3:3" x14ac:dyDescent="0.2">
      <c r="C155" s="22">
        <v>7.1</v>
      </c>
    </row>
    <row r="156" spans="3:3" x14ac:dyDescent="0.2">
      <c r="C156" s="22">
        <v>7.92</v>
      </c>
    </row>
    <row r="157" spans="3:3" x14ac:dyDescent="0.2">
      <c r="C157" s="22">
        <v>5.97</v>
      </c>
    </row>
    <row r="158" spans="3:3" x14ac:dyDescent="0.2">
      <c r="C158" s="22">
        <v>7.15</v>
      </c>
    </row>
    <row r="159" spans="3:3" x14ac:dyDescent="0.2">
      <c r="C159" s="22">
        <v>7.48</v>
      </c>
    </row>
    <row r="160" spans="3:3" x14ac:dyDescent="0.2">
      <c r="C160" s="22">
        <v>8.2899999999999991</v>
      </c>
    </row>
    <row r="161" spans="3:3" x14ac:dyDescent="0.2">
      <c r="C161" s="22">
        <v>6.39</v>
      </c>
    </row>
    <row r="162" spans="3:3" x14ac:dyDescent="0.2">
      <c r="C162" s="22">
        <v>6.87</v>
      </c>
    </row>
    <row r="163" spans="3:3" x14ac:dyDescent="0.2">
      <c r="C163" s="22">
        <v>7.2</v>
      </c>
    </row>
    <row r="164" spans="3:3" x14ac:dyDescent="0.2">
      <c r="C164" s="22">
        <v>6.59</v>
      </c>
    </row>
    <row r="165" spans="3:3" x14ac:dyDescent="0.2">
      <c r="C165" s="22">
        <v>7.2</v>
      </c>
    </row>
    <row r="166" spans="3:3" x14ac:dyDescent="0.2">
      <c r="C166" s="22">
        <v>8.1</v>
      </c>
    </row>
    <row r="167" spans="3:3" x14ac:dyDescent="0.2">
      <c r="C167" s="22">
        <v>7.86</v>
      </c>
    </row>
    <row r="168" spans="3:3" x14ac:dyDescent="0.2">
      <c r="C168" s="22">
        <v>8.6999999999999993</v>
      </c>
    </row>
    <row r="169" spans="3:3" x14ac:dyDescent="0.2">
      <c r="C169" s="22">
        <v>6.59</v>
      </c>
    </row>
    <row r="170" spans="3:3" x14ac:dyDescent="0.2">
      <c r="C170" s="22">
        <v>5.29</v>
      </c>
    </row>
    <row r="171" spans="3:3" x14ac:dyDescent="0.2">
      <c r="C171" s="22">
        <v>6.59</v>
      </c>
    </row>
    <row r="172" spans="3:3" x14ac:dyDescent="0.2">
      <c r="C172" s="22">
        <v>7.48</v>
      </c>
    </row>
    <row r="173" spans="3:3" x14ac:dyDescent="0.2">
      <c r="C173" s="22">
        <v>5.59</v>
      </c>
    </row>
    <row r="174" spans="3:3" x14ac:dyDescent="0.2">
      <c r="C174" s="22">
        <v>6.86</v>
      </c>
    </row>
    <row r="175" spans="3:3" x14ac:dyDescent="0.2">
      <c r="C175" s="22">
        <v>6.29</v>
      </c>
    </row>
    <row r="176" spans="3:3" x14ac:dyDescent="0.2">
      <c r="C176" s="22">
        <v>5.97</v>
      </c>
    </row>
    <row r="177" spans="3:3" x14ac:dyDescent="0.2">
      <c r="C177" s="22">
        <v>6.48</v>
      </c>
    </row>
    <row r="178" spans="3:3" x14ac:dyDescent="0.2">
      <c r="C178" s="22">
        <v>5.5</v>
      </c>
    </row>
    <row r="179" spans="3:3" x14ac:dyDescent="0.2">
      <c r="C179" s="22">
        <v>13.18</v>
      </c>
    </row>
    <row r="180" spans="3:3" x14ac:dyDescent="0.2">
      <c r="C180" s="22">
        <v>7.1</v>
      </c>
    </row>
    <row r="181" spans="3:3" x14ac:dyDescent="0.2">
      <c r="C181" s="22">
        <v>6.94</v>
      </c>
    </row>
    <row r="182" spans="3:3" x14ac:dyDescent="0.2">
      <c r="C182" s="22">
        <v>7.15</v>
      </c>
    </row>
    <row r="183" spans="3:3" x14ac:dyDescent="0.2">
      <c r="C183" s="22">
        <v>15.96</v>
      </c>
    </row>
    <row r="184" spans="3:3" x14ac:dyDescent="0.2">
      <c r="C184" s="22">
        <v>9.67</v>
      </c>
    </row>
    <row r="185" spans="3:3" x14ac:dyDescent="0.2">
      <c r="C185" s="22">
        <v>7.27</v>
      </c>
    </row>
    <row r="186" spans="3:3" x14ac:dyDescent="0.2">
      <c r="C186" s="22">
        <v>6.82</v>
      </c>
    </row>
    <row r="187" spans="3:3" x14ac:dyDescent="0.2">
      <c r="C187" s="22">
        <v>8.01</v>
      </c>
    </row>
    <row r="188" spans="3:3" x14ac:dyDescent="0.2">
      <c r="C188" s="22">
        <v>8.01</v>
      </c>
    </row>
    <row r="189" spans="3:3" x14ac:dyDescent="0.2">
      <c r="C189" s="22">
        <v>4.4800000000000004</v>
      </c>
    </row>
    <row r="190" spans="3:3" x14ac:dyDescent="0.2">
      <c r="C190" s="22">
        <v>6.59</v>
      </c>
    </row>
    <row r="191" spans="3:3" x14ac:dyDescent="0.2">
      <c r="C191" s="22">
        <v>5.73</v>
      </c>
    </row>
    <row r="192" spans="3:3" x14ac:dyDescent="0.2">
      <c r="C192" s="22">
        <v>6.29</v>
      </c>
    </row>
    <row r="193" spans="3:3" x14ac:dyDescent="0.2">
      <c r="C193" s="22">
        <v>5.86</v>
      </c>
    </row>
    <row r="194" spans="3:3" x14ac:dyDescent="0.2">
      <c r="C194" s="22">
        <v>6.84</v>
      </c>
    </row>
    <row r="195" spans="3:3" x14ac:dyDescent="0.2">
      <c r="C195" s="22">
        <v>13.1</v>
      </c>
    </row>
    <row r="196" spans="3:3" x14ac:dyDescent="0.2">
      <c r="C196" s="22">
        <v>8.33</v>
      </c>
    </row>
    <row r="197" spans="3:3" x14ac:dyDescent="0.2">
      <c r="C197" s="22">
        <v>9.01</v>
      </c>
    </row>
    <row r="198" spans="3:3" x14ac:dyDescent="0.2">
      <c r="C198" s="22">
        <v>5.97</v>
      </c>
    </row>
    <row r="199" spans="3:3" x14ac:dyDescent="0.2">
      <c r="C199" s="22">
        <v>6.15</v>
      </c>
    </row>
    <row r="200" spans="3:3" x14ac:dyDescent="0.2">
      <c r="C200" s="22">
        <v>5.97</v>
      </c>
    </row>
    <row r="201" spans="3:3" x14ac:dyDescent="0.2">
      <c r="C201" s="22">
        <v>7.27</v>
      </c>
    </row>
    <row r="202" spans="3:3" x14ac:dyDescent="0.2">
      <c r="C202" s="22">
        <v>6.82</v>
      </c>
    </row>
    <row r="203" spans="3:3" x14ac:dyDescent="0.2">
      <c r="C203" s="22">
        <v>6.15</v>
      </c>
    </row>
    <row r="204" spans="3:3" x14ac:dyDescent="0.2">
      <c r="C204" s="22">
        <v>7.03</v>
      </c>
    </row>
    <row r="205" spans="3:3" x14ac:dyDescent="0.2">
      <c r="C205" s="22">
        <v>9.0500000000000007</v>
      </c>
    </row>
    <row r="206" spans="3:3" x14ac:dyDescent="0.2">
      <c r="C206" s="22">
        <v>7.03</v>
      </c>
    </row>
    <row r="207" spans="3:3" x14ac:dyDescent="0.2">
      <c r="C207" s="22">
        <v>7.31</v>
      </c>
    </row>
    <row r="208" spans="3:3" x14ac:dyDescent="0.2">
      <c r="C208" s="22">
        <v>7.48</v>
      </c>
    </row>
    <row r="209" spans="3:3" x14ac:dyDescent="0.2">
      <c r="C209" s="22">
        <v>6.59</v>
      </c>
    </row>
    <row r="210" spans="3:3" x14ac:dyDescent="0.2">
      <c r="C210" s="22">
        <v>14.76</v>
      </c>
    </row>
    <row r="211" spans="3:3" x14ac:dyDescent="0.2">
      <c r="C211" s="22">
        <v>8.07</v>
      </c>
    </row>
    <row r="212" spans="3:3" x14ac:dyDescent="0.2">
      <c r="C212" s="22">
        <v>6.86</v>
      </c>
    </row>
    <row r="213" spans="3:3" x14ac:dyDescent="0.2">
      <c r="C213" s="22">
        <v>6.1</v>
      </c>
    </row>
    <row r="214" spans="3:3" x14ac:dyDescent="0.2">
      <c r="C214" s="22">
        <v>6.69</v>
      </c>
    </row>
    <row r="215" spans="3:3" x14ac:dyDescent="0.2">
      <c r="C215" s="22">
        <v>5.71</v>
      </c>
    </row>
    <row r="216" spans="3:3" x14ac:dyDescent="0.2">
      <c r="C216" s="22">
        <v>6.15</v>
      </c>
    </row>
    <row r="217" spans="3:3" x14ac:dyDescent="0.2">
      <c r="C217" s="22">
        <v>8.17</v>
      </c>
    </row>
    <row r="218" spans="3:3" x14ac:dyDescent="0.2">
      <c r="C218" s="22">
        <v>8.7799999999999994</v>
      </c>
    </row>
    <row r="219" spans="3:3" x14ac:dyDescent="0.2">
      <c r="C219" s="22">
        <v>8.89</v>
      </c>
    </row>
    <row r="220" spans="3:3" x14ac:dyDescent="0.2">
      <c r="C220" s="22">
        <v>8.07</v>
      </c>
    </row>
    <row r="221" spans="3:3" x14ac:dyDescent="0.2">
      <c r="C221" s="22">
        <v>8.1999999999999993</v>
      </c>
    </row>
    <row r="222" spans="3:3" x14ac:dyDescent="0.2">
      <c r="C222" s="22">
        <v>7.27</v>
      </c>
    </row>
    <row r="223" spans="3:3" x14ac:dyDescent="0.2">
      <c r="C223" s="22">
        <v>7.25</v>
      </c>
    </row>
    <row r="224" spans="3:3" x14ac:dyDescent="0.2">
      <c r="C224" s="22">
        <v>6.21</v>
      </c>
    </row>
    <row r="225" spans="3:3" x14ac:dyDescent="0.2">
      <c r="C225" s="22">
        <v>7.67</v>
      </c>
    </row>
    <row r="226" spans="3:3" x14ac:dyDescent="0.2">
      <c r="C226" s="22">
        <v>10.24</v>
      </c>
    </row>
    <row r="227" spans="3:3" x14ac:dyDescent="0.2">
      <c r="C227" s="22">
        <v>8.1</v>
      </c>
    </row>
    <row r="228" spans="3:3" x14ac:dyDescent="0.2">
      <c r="C228" s="22">
        <v>6.53</v>
      </c>
    </row>
    <row r="229" spans="3:3" x14ac:dyDescent="0.2">
      <c r="C229" s="22">
        <v>7.48</v>
      </c>
    </row>
    <row r="230" spans="3:3" x14ac:dyDescent="0.2">
      <c r="C230" s="22">
        <v>6.24</v>
      </c>
    </row>
    <row r="231" spans="3:3" x14ac:dyDescent="0.2">
      <c r="C231" s="22">
        <v>7.48</v>
      </c>
    </row>
    <row r="232" spans="3:3" x14ac:dyDescent="0.2">
      <c r="C232" s="22">
        <v>5.36</v>
      </c>
    </row>
    <row r="233" spans="3:3" x14ac:dyDescent="0.2">
      <c r="C233" s="22">
        <v>6.86</v>
      </c>
    </row>
    <row r="234" spans="3:3" x14ac:dyDescent="0.2">
      <c r="C234" s="22">
        <v>5.29</v>
      </c>
    </row>
    <row r="235" spans="3:3" x14ac:dyDescent="0.2">
      <c r="C235" s="22">
        <v>8.07</v>
      </c>
    </row>
    <row r="236" spans="3:3" x14ac:dyDescent="0.2">
      <c r="C236" s="22">
        <v>6.33</v>
      </c>
    </row>
    <row r="237" spans="3:3" x14ac:dyDescent="0.2">
      <c r="C237" s="22">
        <v>6.59</v>
      </c>
    </row>
    <row r="238" spans="3:3" x14ac:dyDescent="0.2">
      <c r="C238" s="22">
        <v>5.29</v>
      </c>
    </row>
    <row r="239" spans="3:3" x14ac:dyDescent="0.2">
      <c r="C239" s="22">
        <v>5.62</v>
      </c>
    </row>
    <row r="240" spans="3:3" x14ac:dyDescent="0.2">
      <c r="C240" s="22">
        <v>7.15</v>
      </c>
    </row>
    <row r="241" spans="3:3" x14ac:dyDescent="0.2">
      <c r="C241" s="22">
        <v>7.82</v>
      </c>
    </row>
    <row r="242" spans="3:3" x14ac:dyDescent="0.2">
      <c r="C242" s="22">
        <v>5.71</v>
      </c>
    </row>
    <row r="243" spans="3:3" x14ac:dyDescent="0.2">
      <c r="C243" s="22">
        <v>7.03</v>
      </c>
    </row>
    <row r="244" spans="3:3" x14ac:dyDescent="0.2">
      <c r="C244" s="22">
        <v>5.12</v>
      </c>
    </row>
    <row r="245" spans="3:3" x14ac:dyDescent="0.2">
      <c r="C245" s="22">
        <v>6.69</v>
      </c>
    </row>
    <row r="246" spans="3:3" x14ac:dyDescent="0.2">
      <c r="C246" s="22">
        <v>6.59</v>
      </c>
    </row>
    <row r="247" spans="3:3" x14ac:dyDescent="0.2">
      <c r="C247" s="22">
        <v>7.08</v>
      </c>
    </row>
    <row r="248" spans="3:3" x14ac:dyDescent="0.2">
      <c r="C248" s="22">
        <v>7.47</v>
      </c>
    </row>
    <row r="249" spans="3:3" x14ac:dyDescent="0.2">
      <c r="C249" s="22">
        <v>5.86</v>
      </c>
    </row>
    <row r="250" spans="3:3" x14ac:dyDescent="0.2">
      <c r="C250" s="22">
        <v>6.1</v>
      </c>
    </row>
    <row r="251" spans="3:3" x14ac:dyDescent="0.2">
      <c r="C251" s="22">
        <v>6.86</v>
      </c>
    </row>
    <row r="252" spans="3:3" x14ac:dyDescent="0.2">
      <c r="C252" s="22">
        <v>7.56</v>
      </c>
    </row>
    <row r="253" spans="3:3" x14ac:dyDescent="0.2">
      <c r="C253" s="22">
        <v>5.91</v>
      </c>
    </row>
    <row r="254" spans="3:3" x14ac:dyDescent="0.2">
      <c r="C254" s="22">
        <v>7.48</v>
      </c>
    </row>
    <row r="255" spans="3:3" x14ac:dyDescent="0.2">
      <c r="C255" s="22">
        <v>6.12</v>
      </c>
    </row>
    <row r="256" spans="3:3" x14ac:dyDescent="0.2">
      <c r="C256" s="22">
        <v>6.21</v>
      </c>
    </row>
    <row r="257" spans="3:3" x14ac:dyDescent="0.2">
      <c r="C257" s="22">
        <v>6.7</v>
      </c>
    </row>
    <row r="258" spans="3:3" x14ac:dyDescent="0.2">
      <c r="C258" s="22">
        <v>7.04</v>
      </c>
    </row>
    <row r="259" spans="3:3" x14ac:dyDescent="0.2">
      <c r="C259" s="22">
        <v>6.15</v>
      </c>
    </row>
    <row r="260" spans="3:3" x14ac:dyDescent="0.2">
      <c r="C260" s="22">
        <v>7.03</v>
      </c>
    </row>
    <row r="261" spans="3:3" x14ac:dyDescent="0.2">
      <c r="C261" s="22">
        <v>6.94</v>
      </c>
    </row>
    <row r="262" spans="3:3" x14ac:dyDescent="0.2">
      <c r="C262" s="22">
        <v>6.72</v>
      </c>
    </row>
    <row r="263" spans="3:3" x14ac:dyDescent="0.2">
      <c r="C263" s="22">
        <v>8.17</v>
      </c>
    </row>
    <row r="264" spans="3:3" x14ac:dyDescent="0.2">
      <c r="C264" s="22">
        <v>7.24</v>
      </c>
    </row>
    <row r="265" spans="3:3" x14ac:dyDescent="0.2">
      <c r="C265" s="22">
        <v>5.31</v>
      </c>
    </row>
    <row r="266" spans="3:3" x14ac:dyDescent="0.2">
      <c r="C266" s="22">
        <v>7.03</v>
      </c>
    </row>
    <row r="267" spans="3:3" x14ac:dyDescent="0.2">
      <c r="C267" s="22">
        <v>6.59</v>
      </c>
    </row>
    <row r="268" spans="3:3" x14ac:dyDescent="0.2">
      <c r="C268" s="22">
        <v>5.71</v>
      </c>
    </row>
    <row r="269" spans="3:3" x14ac:dyDescent="0.2">
      <c r="C269" s="22">
        <v>7.48</v>
      </c>
    </row>
    <row r="270" spans="3:3" x14ac:dyDescent="0.2">
      <c r="C270" s="22">
        <v>6.6</v>
      </c>
    </row>
    <row r="271" spans="3:3" x14ac:dyDescent="0.2">
      <c r="C271" s="22">
        <v>7.15</v>
      </c>
    </row>
    <row r="272" spans="3:3" x14ac:dyDescent="0.2">
      <c r="C272" s="22">
        <v>5.29</v>
      </c>
    </row>
    <row r="273" spans="3:3" x14ac:dyDescent="0.2">
      <c r="C273" s="22">
        <v>7.45</v>
      </c>
    </row>
    <row r="274" spans="3:3" x14ac:dyDescent="0.2">
      <c r="C274" s="22">
        <v>7.03</v>
      </c>
    </row>
    <row r="275" spans="3:3" x14ac:dyDescent="0.2">
      <c r="C275" s="22">
        <v>6.15</v>
      </c>
    </row>
    <row r="276" spans="3:3" x14ac:dyDescent="0.2">
      <c r="C276" s="22">
        <v>7.03</v>
      </c>
    </row>
    <row r="277" spans="3:3" x14ac:dyDescent="0.2">
      <c r="C277" s="22">
        <v>6.86</v>
      </c>
    </row>
    <row r="278" spans="3:3" x14ac:dyDescent="0.2">
      <c r="C278" s="22">
        <v>6.24</v>
      </c>
    </row>
    <row r="279" spans="3:3" x14ac:dyDescent="0.2">
      <c r="C279" s="22">
        <v>6.21</v>
      </c>
    </row>
    <row r="280" spans="3:3" x14ac:dyDescent="0.2">
      <c r="C280" s="22">
        <v>5.63</v>
      </c>
    </row>
    <row r="281" spans="3:3" x14ac:dyDescent="0.2">
      <c r="C281" s="22">
        <v>6.29</v>
      </c>
    </row>
    <row r="282" spans="3:3" x14ac:dyDescent="0.2">
      <c r="C282" s="22">
        <v>6.59</v>
      </c>
    </row>
    <row r="283" spans="3:3" x14ac:dyDescent="0.2">
      <c r="C283" s="22">
        <v>6.15</v>
      </c>
    </row>
    <row r="284" spans="3:3" x14ac:dyDescent="0.2">
      <c r="C284" s="22">
        <v>6.59</v>
      </c>
    </row>
    <row r="285" spans="3:3" x14ac:dyDescent="0.2">
      <c r="C285" s="22">
        <v>6.6</v>
      </c>
    </row>
    <row r="286" spans="3:3" x14ac:dyDescent="0.2">
      <c r="C286" s="22">
        <v>6.39</v>
      </c>
    </row>
    <row r="287" spans="3:3" x14ac:dyDescent="0.2">
      <c r="C287" s="22">
        <v>6.59</v>
      </c>
    </row>
    <row r="288" spans="3:3" x14ac:dyDescent="0.2">
      <c r="C288" s="22">
        <v>7.04</v>
      </c>
    </row>
    <row r="289" spans="3:3" x14ac:dyDescent="0.2">
      <c r="C289" s="22">
        <v>7.03</v>
      </c>
    </row>
    <row r="290" spans="3:3" x14ac:dyDescent="0.2">
      <c r="C290" s="22">
        <v>7.24</v>
      </c>
    </row>
    <row r="291" spans="3:3" x14ac:dyDescent="0.2">
      <c r="C291" s="22">
        <v>6.83</v>
      </c>
    </row>
    <row r="292" spans="3:3" x14ac:dyDescent="0.2">
      <c r="C292" s="22">
        <v>6.53</v>
      </c>
    </row>
    <row r="293" spans="3:3" x14ac:dyDescent="0.2">
      <c r="C293" s="22">
        <v>6.15</v>
      </c>
    </row>
    <row r="294" spans="3:3" x14ac:dyDescent="0.2">
      <c r="C294" s="22">
        <v>6.87</v>
      </c>
    </row>
    <row r="295" spans="3:3" x14ac:dyDescent="0.2">
      <c r="C295" s="22">
        <v>5.29</v>
      </c>
    </row>
    <row r="296" spans="3:3" x14ac:dyDescent="0.2">
      <c r="C296" s="22">
        <v>5.62</v>
      </c>
    </row>
    <row r="297" spans="3:3" x14ac:dyDescent="0.2">
      <c r="C297" s="22">
        <v>8.7799999999999994</v>
      </c>
    </row>
    <row r="298" spans="3:3" x14ac:dyDescent="0.2">
      <c r="C298" s="22">
        <v>7.47</v>
      </c>
    </row>
    <row r="299" spans="3:3" x14ac:dyDescent="0.2">
      <c r="C299" s="22">
        <v>6.69</v>
      </c>
    </row>
    <row r="300" spans="3:3" x14ac:dyDescent="0.2">
      <c r="C300" s="22">
        <v>5.97</v>
      </c>
    </row>
    <row r="301" spans="3:3" x14ac:dyDescent="0.2">
      <c r="C301" s="22">
        <v>6.59</v>
      </c>
    </row>
    <row r="302" spans="3:3" x14ac:dyDescent="0.2">
      <c r="C302" s="22">
        <v>5.91</v>
      </c>
    </row>
    <row r="303" spans="3:3" x14ac:dyDescent="0.2">
      <c r="C303" s="22">
        <v>6.53</v>
      </c>
    </row>
    <row r="304" spans="3:3" x14ac:dyDescent="0.2">
      <c r="C304" s="22">
        <v>7.82</v>
      </c>
    </row>
    <row r="305" spans="3:3" x14ac:dyDescent="0.2">
      <c r="C305" s="22">
        <v>7.77</v>
      </c>
    </row>
    <row r="306" spans="3:3" x14ac:dyDescent="0.2">
      <c r="C306" s="22">
        <v>6.69</v>
      </c>
    </row>
    <row r="307" spans="3:3" x14ac:dyDescent="0.2">
      <c r="C307" s="22">
        <v>8.1</v>
      </c>
    </row>
    <row r="308" spans="3:3" x14ac:dyDescent="0.2">
      <c r="C308" s="22">
        <v>8.5299999999999994</v>
      </c>
    </row>
    <row r="309" spans="3:3" x14ac:dyDescent="0.2">
      <c r="C309" s="22">
        <v>5.97</v>
      </c>
    </row>
    <row r="310" spans="3:3" x14ac:dyDescent="0.2">
      <c r="C310" s="22">
        <v>6.59</v>
      </c>
    </row>
    <row r="311" spans="3:3" x14ac:dyDescent="0.2">
      <c r="C311" s="22">
        <v>7.36</v>
      </c>
    </row>
    <row r="312" spans="3:3" x14ac:dyDescent="0.2">
      <c r="C312" s="22">
        <v>7.08</v>
      </c>
    </row>
    <row r="313" spans="3:3" x14ac:dyDescent="0.2">
      <c r="C313" s="22">
        <v>7.92</v>
      </c>
    </row>
    <row r="314" spans="3:3" x14ac:dyDescent="0.2">
      <c r="C314" s="22">
        <v>7.92</v>
      </c>
    </row>
    <row r="315" spans="3:3" x14ac:dyDescent="0.2">
      <c r="C315" s="22">
        <v>8.39</v>
      </c>
    </row>
    <row r="316" spans="3:3" x14ac:dyDescent="0.2">
      <c r="C316" s="22">
        <v>7.31</v>
      </c>
    </row>
    <row r="317" spans="3:3" x14ac:dyDescent="0.2">
      <c r="C317" s="22">
        <v>7.15</v>
      </c>
    </row>
    <row r="318" spans="3:3" x14ac:dyDescent="0.2">
      <c r="C318" s="22">
        <v>7.67</v>
      </c>
    </row>
    <row r="319" spans="3:3" x14ac:dyDescent="0.2">
      <c r="C319" s="22">
        <v>5.59</v>
      </c>
    </row>
    <row r="320" spans="3:3" x14ac:dyDescent="0.2">
      <c r="C320" s="22">
        <v>6.87</v>
      </c>
    </row>
    <row r="321" spans="3:3" x14ac:dyDescent="0.2">
      <c r="C321" s="22">
        <v>7.36</v>
      </c>
    </row>
    <row r="322" spans="3:3" x14ac:dyDescent="0.2">
      <c r="C322" s="22">
        <v>8.06</v>
      </c>
    </row>
    <row r="323" spans="3:3" x14ac:dyDescent="0.2">
      <c r="C323" s="22">
        <v>6.94</v>
      </c>
    </row>
    <row r="324" spans="3:3" x14ac:dyDescent="0.2">
      <c r="C324" s="22">
        <v>5.73</v>
      </c>
    </row>
    <row r="325" spans="3:3" x14ac:dyDescent="0.2">
      <c r="C325" s="22">
        <v>6.86</v>
      </c>
    </row>
    <row r="326" spans="3:3" x14ac:dyDescent="0.2">
      <c r="C326" s="22">
        <v>8.07</v>
      </c>
    </row>
    <row r="327" spans="3:3" x14ac:dyDescent="0.2">
      <c r="C327" s="22">
        <v>7.77</v>
      </c>
    </row>
    <row r="328" spans="3:3" x14ac:dyDescent="0.2">
      <c r="C328" s="22">
        <v>6.94</v>
      </c>
    </row>
    <row r="329" spans="3:3" x14ac:dyDescent="0.2">
      <c r="C329" s="22">
        <v>8.39</v>
      </c>
    </row>
    <row r="330" spans="3:3" x14ac:dyDescent="0.2">
      <c r="C330" s="22">
        <v>7.77</v>
      </c>
    </row>
    <row r="331" spans="3:3" x14ac:dyDescent="0.2">
      <c r="C331" s="22">
        <v>5.91</v>
      </c>
    </row>
    <row r="332" spans="3:3" x14ac:dyDescent="0.2">
      <c r="C332" s="22">
        <v>7.1</v>
      </c>
    </row>
    <row r="333" spans="3:3" x14ac:dyDescent="0.2">
      <c r="C333" s="22">
        <v>6.53</v>
      </c>
    </row>
    <row r="334" spans="3:3" x14ac:dyDescent="0.2">
      <c r="C334" s="22">
        <v>6.69</v>
      </c>
    </row>
    <row r="335" spans="3:3" x14ac:dyDescent="0.2">
      <c r="C335" s="22">
        <v>5.62</v>
      </c>
    </row>
    <row r="336" spans="3:3" x14ac:dyDescent="0.2">
      <c r="C336" s="22">
        <v>5.83</v>
      </c>
    </row>
    <row r="337" spans="3:3" x14ac:dyDescent="0.2">
      <c r="C337" s="22">
        <v>6.24</v>
      </c>
    </row>
    <row r="338" spans="3:3" x14ac:dyDescent="0.2">
      <c r="C338" s="22">
        <v>7.56</v>
      </c>
    </row>
    <row r="339" spans="3:3" x14ac:dyDescent="0.2">
      <c r="C339" s="22">
        <v>7.15</v>
      </c>
    </row>
    <row r="340" spans="3:3" x14ac:dyDescent="0.2">
      <c r="C340" s="22">
        <v>6.24</v>
      </c>
    </row>
    <row r="341" spans="3:3" x14ac:dyDescent="0.2">
      <c r="C341" s="22">
        <v>7.56</v>
      </c>
    </row>
    <row r="342" spans="3:3" x14ac:dyDescent="0.2">
      <c r="C342" s="22">
        <v>7.92</v>
      </c>
    </row>
    <row r="343" spans="3:3" x14ac:dyDescent="0.2">
      <c r="C343" s="22">
        <v>7.48</v>
      </c>
    </row>
    <row r="344" spans="3:3" x14ac:dyDescent="0.2">
      <c r="C344" s="22">
        <v>8.07</v>
      </c>
    </row>
    <row r="345" spans="3:3" x14ac:dyDescent="0.2">
      <c r="C345" s="22">
        <v>7.95</v>
      </c>
    </row>
    <row r="346" spans="3:3" x14ac:dyDescent="0.2">
      <c r="C346" s="22">
        <v>7.15</v>
      </c>
    </row>
    <row r="347" spans="3:3" x14ac:dyDescent="0.2">
      <c r="C347" s="22">
        <v>6.7</v>
      </c>
    </row>
    <row r="348" spans="3:3" x14ac:dyDescent="0.2">
      <c r="C348" s="22">
        <v>7.15</v>
      </c>
    </row>
    <row r="349" spans="3:3" x14ac:dyDescent="0.2">
      <c r="C349" s="22">
        <v>6.48</v>
      </c>
    </row>
    <row r="350" spans="3:3" x14ac:dyDescent="0.2">
      <c r="C350" s="22">
        <v>7.45</v>
      </c>
    </row>
    <row r="351" spans="3:3" x14ac:dyDescent="0.2">
      <c r="C351" s="22">
        <v>6.86</v>
      </c>
    </row>
    <row r="352" spans="3:3" x14ac:dyDescent="0.2">
      <c r="C352" s="22">
        <v>7.45</v>
      </c>
    </row>
    <row r="353" spans="3:3" x14ac:dyDescent="0.2">
      <c r="C353" s="22">
        <v>7.56</v>
      </c>
    </row>
    <row r="354" spans="3:3" x14ac:dyDescent="0.2">
      <c r="C354" s="22">
        <v>6.1</v>
      </c>
    </row>
    <row r="355" spans="3:3" x14ac:dyDescent="0.2">
      <c r="C355" s="22">
        <v>6.94</v>
      </c>
    </row>
    <row r="356" spans="3:3" x14ac:dyDescent="0.2">
      <c r="C356" s="22">
        <v>6.1</v>
      </c>
    </row>
    <row r="357" spans="3:3" x14ac:dyDescent="0.2">
      <c r="C357" s="22">
        <v>6.86</v>
      </c>
    </row>
    <row r="358" spans="3:3" x14ac:dyDescent="0.2">
      <c r="C358" s="22">
        <v>7.15</v>
      </c>
    </row>
    <row r="359" spans="3:3" x14ac:dyDescent="0.2">
      <c r="C359" s="22">
        <v>6.86</v>
      </c>
    </row>
    <row r="360" spans="3:3" x14ac:dyDescent="0.2">
      <c r="C360" s="22">
        <v>6.94</v>
      </c>
    </row>
    <row r="361" spans="3:3" x14ac:dyDescent="0.2">
      <c r="C361" s="22">
        <v>7.15</v>
      </c>
    </row>
    <row r="362" spans="3:3" x14ac:dyDescent="0.2">
      <c r="C362" s="22">
        <v>6.59</v>
      </c>
    </row>
    <row r="363" spans="3:3" x14ac:dyDescent="0.2">
      <c r="C363" s="22">
        <v>6.59</v>
      </c>
    </row>
    <row r="364" spans="3:3" x14ac:dyDescent="0.2">
      <c r="C364" s="22">
        <v>6.83</v>
      </c>
    </row>
    <row r="365" spans="3:3" x14ac:dyDescent="0.2">
      <c r="C365" s="22">
        <v>7.15</v>
      </c>
    </row>
    <row r="366" spans="3:3" x14ac:dyDescent="0.2">
      <c r="C366" s="22">
        <v>7.31</v>
      </c>
    </row>
    <row r="367" spans="3:3" x14ac:dyDescent="0.2">
      <c r="C367" s="22">
        <v>6.86</v>
      </c>
    </row>
    <row r="368" spans="3:3" x14ac:dyDescent="0.2">
      <c r="C368" s="22">
        <v>6.69</v>
      </c>
    </row>
    <row r="369" spans="3:3" x14ac:dyDescent="0.2">
      <c r="C369" s="22">
        <v>7.91</v>
      </c>
    </row>
    <row r="370" spans="3:3" x14ac:dyDescent="0.2">
      <c r="C370" s="22">
        <v>7.78</v>
      </c>
    </row>
    <row r="371" spans="3:3" x14ac:dyDescent="0.2">
      <c r="C371" s="22">
        <v>6.24</v>
      </c>
    </row>
    <row r="372" spans="3:3" x14ac:dyDescent="0.2">
      <c r="C372" s="22">
        <v>7.48</v>
      </c>
    </row>
    <row r="373" spans="3:3" x14ac:dyDescent="0.2">
      <c r="C373" s="22">
        <v>7.48</v>
      </c>
    </row>
    <row r="374" spans="3:3" x14ac:dyDescent="0.2">
      <c r="C374" s="22">
        <v>5.5</v>
      </c>
    </row>
    <row r="375" spans="3:3" x14ac:dyDescent="0.2">
      <c r="C375" s="22">
        <v>6.86</v>
      </c>
    </row>
    <row r="376" spans="3:3" x14ac:dyDescent="0.2">
      <c r="C376" s="22">
        <v>6.59</v>
      </c>
    </row>
    <row r="377" spans="3:3" x14ac:dyDescent="0.2">
      <c r="C377" s="22">
        <v>4.7300000000000004</v>
      </c>
    </row>
    <row r="378" spans="3:3" x14ac:dyDescent="0.2">
      <c r="C378" s="22">
        <v>6.21</v>
      </c>
    </row>
    <row r="379" spans="3:3" x14ac:dyDescent="0.2">
      <c r="C379" s="22">
        <v>6.39</v>
      </c>
    </row>
    <row r="380" spans="3:3" x14ac:dyDescent="0.2">
      <c r="C380" s="22">
        <v>6.24</v>
      </c>
    </row>
    <row r="381" spans="3:3" x14ac:dyDescent="0.2">
      <c r="C381" s="22">
        <v>6.1</v>
      </c>
    </row>
    <row r="382" spans="3:3" x14ac:dyDescent="0.2">
      <c r="C382" s="22">
        <v>8.17</v>
      </c>
    </row>
    <row r="383" spans="3:3" x14ac:dyDescent="0.2">
      <c r="C383" s="22">
        <v>7.48</v>
      </c>
    </row>
    <row r="384" spans="3:3" x14ac:dyDescent="0.2">
      <c r="C384" s="22">
        <v>7.15</v>
      </c>
    </row>
    <row r="385" spans="3:3" x14ac:dyDescent="0.2">
      <c r="C385" s="22">
        <v>6.21</v>
      </c>
    </row>
    <row r="386" spans="3:3" x14ac:dyDescent="0.2">
      <c r="C386" s="22">
        <v>7.67</v>
      </c>
    </row>
    <row r="387" spans="3:3" x14ac:dyDescent="0.2">
      <c r="C387" s="22">
        <v>7.48</v>
      </c>
    </row>
    <row r="388" spans="3:3" x14ac:dyDescent="0.2">
      <c r="C388" s="22">
        <v>5.71</v>
      </c>
    </row>
    <row r="389" spans="3:3" x14ac:dyDescent="0.2">
      <c r="C389" s="22">
        <v>7.1</v>
      </c>
    </row>
    <row r="390" spans="3:3" x14ac:dyDescent="0.2">
      <c r="C390" s="22">
        <v>7.91</v>
      </c>
    </row>
    <row r="391" spans="3:3" x14ac:dyDescent="0.2">
      <c r="C391" s="22">
        <v>7.67</v>
      </c>
    </row>
    <row r="392" spans="3:3" x14ac:dyDescent="0.2">
      <c r="C392" s="22">
        <v>5.01</v>
      </c>
    </row>
    <row r="393" spans="3:3" x14ac:dyDescent="0.2">
      <c r="C393" s="22">
        <v>7.04</v>
      </c>
    </row>
    <row r="394" spans="3:3" x14ac:dyDescent="0.2">
      <c r="C394" s="22">
        <v>6.48</v>
      </c>
    </row>
    <row r="395" spans="3:3" x14ac:dyDescent="0.2">
      <c r="C395" s="22">
        <v>7.78</v>
      </c>
    </row>
    <row r="396" spans="3:3" x14ac:dyDescent="0.2">
      <c r="C396" s="22">
        <v>6.94</v>
      </c>
    </row>
    <row r="397" spans="3:3" x14ac:dyDescent="0.2">
      <c r="C397" s="22">
        <v>6.6</v>
      </c>
    </row>
    <row r="398" spans="3:3" x14ac:dyDescent="0.2">
      <c r="C398" s="22">
        <v>5.62</v>
      </c>
    </row>
    <row r="399" spans="3:3" x14ac:dyDescent="0.2">
      <c r="C399" s="22">
        <v>6.48</v>
      </c>
    </row>
    <row r="400" spans="3:3" x14ac:dyDescent="0.2">
      <c r="C400" s="22">
        <v>6.43</v>
      </c>
    </row>
    <row r="401" spans="3:3" x14ac:dyDescent="0.2">
      <c r="C401" s="22">
        <v>6.29</v>
      </c>
    </row>
    <row r="402" spans="3:3" x14ac:dyDescent="0.2">
      <c r="C402" s="22">
        <v>6.53</v>
      </c>
    </row>
    <row r="403" spans="3:3" x14ac:dyDescent="0.2">
      <c r="C403" s="22">
        <v>7.2</v>
      </c>
    </row>
    <row r="404" spans="3:3" x14ac:dyDescent="0.2">
      <c r="C404" s="22">
        <v>7.67</v>
      </c>
    </row>
    <row r="405" spans="3:3" x14ac:dyDescent="0.2">
      <c r="C405" s="22">
        <v>8.07</v>
      </c>
    </row>
    <row r="406" spans="3:3" x14ac:dyDescent="0.2">
      <c r="C406" s="22">
        <v>7.58</v>
      </c>
    </row>
    <row r="407" spans="3:3" x14ac:dyDescent="0.2">
      <c r="C407" s="22">
        <v>7.92</v>
      </c>
    </row>
    <row r="408" spans="3:3" x14ac:dyDescent="0.2">
      <c r="C408" s="22">
        <v>7.03</v>
      </c>
    </row>
    <row r="409" spans="3:3" x14ac:dyDescent="0.2">
      <c r="C409" s="22">
        <v>6.12</v>
      </c>
    </row>
    <row r="410" spans="3:3" x14ac:dyDescent="0.2">
      <c r="C410" s="22">
        <v>5.71</v>
      </c>
    </row>
    <row r="411" spans="3:3" x14ac:dyDescent="0.2">
      <c r="C411" s="22">
        <v>5.89</v>
      </c>
    </row>
    <row r="412" spans="3:3" x14ac:dyDescent="0.2">
      <c r="C412" s="22">
        <v>6.24</v>
      </c>
    </row>
    <row r="413" spans="3:3" x14ac:dyDescent="0.2">
      <c r="C413" s="22">
        <v>6.6</v>
      </c>
    </row>
    <row r="414" spans="3:3" x14ac:dyDescent="0.2">
      <c r="C414" s="22">
        <v>6.6</v>
      </c>
    </row>
    <row r="415" spans="3:3" x14ac:dyDescent="0.2">
      <c r="C415" s="22">
        <v>6.82</v>
      </c>
    </row>
    <row r="416" spans="3:3" x14ac:dyDescent="0.2">
      <c r="C416" s="22">
        <v>6.15</v>
      </c>
    </row>
    <row r="417" spans="3:3" x14ac:dyDescent="0.2">
      <c r="C417" s="22">
        <v>7.67</v>
      </c>
    </row>
    <row r="418" spans="3:3" x14ac:dyDescent="0.2">
      <c r="C418" s="22">
        <v>7.95</v>
      </c>
    </row>
    <row r="419" spans="3:3" x14ac:dyDescent="0.2">
      <c r="C419" s="22">
        <v>6.21</v>
      </c>
    </row>
    <row r="420" spans="3:3" x14ac:dyDescent="0.2">
      <c r="C420" s="22">
        <v>7.08</v>
      </c>
    </row>
    <row r="421" spans="3:3" x14ac:dyDescent="0.2">
      <c r="C421" s="22">
        <v>7.03</v>
      </c>
    </row>
    <row r="422" spans="3:3" x14ac:dyDescent="0.2">
      <c r="C422" s="22">
        <v>7.1</v>
      </c>
    </row>
    <row r="423" spans="3:3" x14ac:dyDescent="0.2">
      <c r="C423" s="22">
        <v>6.7</v>
      </c>
    </row>
    <row r="424" spans="3:3" x14ac:dyDescent="0.2">
      <c r="C424" s="22">
        <v>7.04</v>
      </c>
    </row>
    <row r="425" spans="3:3" x14ac:dyDescent="0.2">
      <c r="C425" s="22">
        <v>8.39</v>
      </c>
    </row>
    <row r="426" spans="3:3" x14ac:dyDescent="0.2">
      <c r="C426" s="22">
        <v>5.36</v>
      </c>
    </row>
    <row r="427" spans="3:3" x14ac:dyDescent="0.2">
      <c r="C427" s="22">
        <v>6.87</v>
      </c>
    </row>
    <row r="428" spans="3:3" x14ac:dyDescent="0.2">
      <c r="C428" s="22">
        <v>6.12</v>
      </c>
    </row>
    <row r="429" spans="3:3" x14ac:dyDescent="0.2">
      <c r="C429" s="22">
        <v>6.6</v>
      </c>
    </row>
    <row r="430" spans="3:3" x14ac:dyDescent="0.2">
      <c r="C430" s="22">
        <v>7.15</v>
      </c>
    </row>
    <row r="431" spans="3:3" x14ac:dyDescent="0.2">
      <c r="C431" s="22">
        <v>6.72</v>
      </c>
    </row>
    <row r="432" spans="3:3" x14ac:dyDescent="0.2">
      <c r="C432" s="22">
        <v>5.31</v>
      </c>
    </row>
    <row r="433" spans="3:3" x14ac:dyDescent="0.2">
      <c r="C433" s="22">
        <v>6.86</v>
      </c>
    </row>
    <row r="434" spans="3:3" x14ac:dyDescent="0.2">
      <c r="C434" s="22">
        <v>5.97</v>
      </c>
    </row>
    <row r="435" spans="3:3" x14ac:dyDescent="0.2">
      <c r="C435" s="22">
        <v>7.48</v>
      </c>
    </row>
    <row r="436" spans="3:3" x14ac:dyDescent="0.2">
      <c r="C436" s="22">
        <v>5.91</v>
      </c>
    </row>
    <row r="437" spans="3:3" x14ac:dyDescent="0.2">
      <c r="C437" s="22">
        <v>6.24</v>
      </c>
    </row>
    <row r="438" spans="3:3" x14ac:dyDescent="0.2">
      <c r="C438" s="22">
        <v>7.77</v>
      </c>
    </row>
    <row r="439" spans="3:3" x14ac:dyDescent="0.2">
      <c r="C439" s="22">
        <v>7.47</v>
      </c>
    </row>
    <row r="440" spans="3:3" x14ac:dyDescent="0.2">
      <c r="C440" s="22">
        <v>7.77</v>
      </c>
    </row>
    <row r="441" spans="3:3" x14ac:dyDescent="0.2">
      <c r="C441" s="22">
        <v>5.91</v>
      </c>
    </row>
    <row r="442" spans="3:3" x14ac:dyDescent="0.2">
      <c r="C442" s="22">
        <v>7.45</v>
      </c>
    </row>
    <row r="443" spans="3:3" x14ac:dyDescent="0.2">
      <c r="C443" s="22">
        <v>8.1</v>
      </c>
    </row>
    <row r="444" spans="3:3" x14ac:dyDescent="0.2">
      <c r="C444" s="22">
        <v>7.56</v>
      </c>
    </row>
    <row r="445" spans="3:3" x14ac:dyDescent="0.2">
      <c r="C445" s="22">
        <v>7.47</v>
      </c>
    </row>
    <row r="446" spans="3:3" x14ac:dyDescent="0.2">
      <c r="C446" s="22">
        <v>6.94</v>
      </c>
    </row>
    <row r="447" spans="3:3" x14ac:dyDescent="0.2">
      <c r="C447" s="22">
        <v>7.92</v>
      </c>
    </row>
    <row r="448" spans="3:3" x14ac:dyDescent="0.2">
      <c r="C448" s="22">
        <v>6.33</v>
      </c>
    </row>
    <row r="449" spans="3:3" x14ac:dyDescent="0.2">
      <c r="C449" s="22">
        <v>6.87</v>
      </c>
    </row>
    <row r="450" spans="3:3" x14ac:dyDescent="0.2">
      <c r="C450" s="22">
        <v>6.94</v>
      </c>
    </row>
    <row r="451" spans="3:3" x14ac:dyDescent="0.2">
      <c r="C451" s="22">
        <v>7.15</v>
      </c>
    </row>
    <row r="452" spans="3:3" x14ac:dyDescent="0.2">
      <c r="C452" s="22">
        <v>6.21</v>
      </c>
    </row>
    <row r="453" spans="3:3" x14ac:dyDescent="0.2">
      <c r="C453" s="22">
        <v>5.71</v>
      </c>
    </row>
    <row r="454" spans="3:3" x14ac:dyDescent="0.2">
      <c r="C454" s="22">
        <v>7.56</v>
      </c>
    </row>
    <row r="455" spans="3:3" x14ac:dyDescent="0.2">
      <c r="C455" s="22">
        <v>7.03</v>
      </c>
    </row>
    <row r="456" spans="3:3" x14ac:dyDescent="0.2">
      <c r="C456" s="22">
        <v>7.04</v>
      </c>
    </row>
    <row r="457" spans="3:3" x14ac:dyDescent="0.2">
      <c r="C457" s="22">
        <v>7.03</v>
      </c>
    </row>
    <row r="458" spans="3:3" x14ac:dyDescent="0.2">
      <c r="C458" s="22">
        <v>6.59</v>
      </c>
    </row>
    <row r="459" spans="3:3" x14ac:dyDescent="0.2">
      <c r="C459" s="22">
        <v>7.04</v>
      </c>
    </row>
    <row r="460" spans="3:3" x14ac:dyDescent="0.2">
      <c r="C460" s="22">
        <v>7.15</v>
      </c>
    </row>
    <row r="461" spans="3:3" x14ac:dyDescent="0.2">
      <c r="C461" s="22">
        <v>7.47</v>
      </c>
    </row>
    <row r="462" spans="3:3" x14ac:dyDescent="0.2">
      <c r="C462" s="22">
        <v>7.48</v>
      </c>
    </row>
    <row r="463" spans="3:3" x14ac:dyDescent="0.2">
      <c r="C463" s="22">
        <v>7.47</v>
      </c>
    </row>
    <row r="464" spans="3:3" x14ac:dyDescent="0.2">
      <c r="C464" s="22">
        <v>6.16</v>
      </c>
    </row>
    <row r="465" spans="3:3" x14ac:dyDescent="0.2">
      <c r="C465" s="22">
        <v>6.59</v>
      </c>
    </row>
    <row r="466" spans="3:3" x14ac:dyDescent="0.2">
      <c r="C466" s="22">
        <v>6.16</v>
      </c>
    </row>
    <row r="467" spans="3:3" x14ac:dyDescent="0.2">
      <c r="C467" s="22">
        <v>7.47</v>
      </c>
    </row>
    <row r="468" spans="3:3" x14ac:dyDescent="0.2">
      <c r="C468" s="22">
        <v>7.04</v>
      </c>
    </row>
    <row r="469" spans="3:3" x14ac:dyDescent="0.2">
      <c r="C469" s="22">
        <v>7.51</v>
      </c>
    </row>
    <row r="470" spans="3:3" x14ac:dyDescent="0.2">
      <c r="C470" s="22">
        <v>3.6</v>
      </c>
    </row>
    <row r="471" spans="3:3" x14ac:dyDescent="0.2">
      <c r="C471" s="22">
        <v>7.48</v>
      </c>
    </row>
    <row r="472" spans="3:3" x14ac:dyDescent="0.2">
      <c r="C472" s="22">
        <v>7.2</v>
      </c>
    </row>
    <row r="473" spans="3:3" x14ac:dyDescent="0.2">
      <c r="C473" s="22">
        <v>7.15</v>
      </c>
    </row>
    <row r="474" spans="3:3" x14ac:dyDescent="0.2">
      <c r="C474" s="22">
        <v>7.92</v>
      </c>
    </row>
    <row r="475" spans="3:3" x14ac:dyDescent="0.2">
      <c r="C475" s="22">
        <v>5.78</v>
      </c>
    </row>
    <row r="476" spans="3:3" x14ac:dyDescent="0.2">
      <c r="C476" s="22">
        <v>7.48</v>
      </c>
    </row>
    <row r="477" spans="3:3" x14ac:dyDescent="0.2">
      <c r="C477" s="22">
        <v>7.04</v>
      </c>
    </row>
    <row r="478" spans="3:3" x14ac:dyDescent="0.2">
      <c r="C478" s="22">
        <v>7.03</v>
      </c>
    </row>
    <row r="479" spans="3:3" x14ac:dyDescent="0.2">
      <c r="C479" s="22">
        <v>6.59</v>
      </c>
    </row>
    <row r="480" spans="3:3" x14ac:dyDescent="0.2">
      <c r="C480" s="22">
        <v>7.91</v>
      </c>
    </row>
    <row r="481" spans="3:3" x14ac:dyDescent="0.2">
      <c r="C481" s="22">
        <v>6.6</v>
      </c>
    </row>
    <row r="482" spans="3:3" x14ac:dyDescent="0.2">
      <c r="C482" s="22">
        <v>7.26</v>
      </c>
    </row>
    <row r="483" spans="3:3" x14ac:dyDescent="0.2">
      <c r="C483" s="22">
        <v>5.76</v>
      </c>
    </row>
    <row r="484" spans="3:3" x14ac:dyDescent="0.2">
      <c r="C484" s="22">
        <v>5.96</v>
      </c>
    </row>
    <row r="485" spans="3:3" x14ac:dyDescent="0.2">
      <c r="C485" s="22">
        <v>5.07</v>
      </c>
    </row>
    <row r="486" spans="3:3" x14ac:dyDescent="0.2">
      <c r="C486" s="22">
        <v>6.42</v>
      </c>
    </row>
    <row r="487" spans="3:3" x14ac:dyDescent="0.2">
      <c r="C487" s="22">
        <v>7.25</v>
      </c>
    </row>
    <row r="488" spans="3:3" x14ac:dyDescent="0.2">
      <c r="C488" s="22">
        <v>6.09</v>
      </c>
    </row>
    <row r="489" spans="3:3" x14ac:dyDescent="0.2">
      <c r="C489" s="22">
        <v>6.35</v>
      </c>
    </row>
    <row r="490" spans="3:3" x14ac:dyDescent="0.2">
      <c r="C490" s="22">
        <v>6.91</v>
      </c>
    </row>
    <row r="491" spans="3:3" x14ac:dyDescent="0.2">
      <c r="C491" s="22">
        <v>6.32</v>
      </c>
    </row>
    <row r="492" spans="3:3" x14ac:dyDescent="0.2">
      <c r="C492" s="22">
        <v>5.87</v>
      </c>
    </row>
    <row r="493" spans="3:3" x14ac:dyDescent="0.2">
      <c r="C493" s="22">
        <v>5.84</v>
      </c>
    </row>
    <row r="494" spans="3:3" x14ac:dyDescent="0.2">
      <c r="C494" s="22">
        <v>6.15</v>
      </c>
    </row>
    <row r="495" spans="3:3" x14ac:dyDescent="0.2">
      <c r="C495" s="22">
        <v>5.41</v>
      </c>
    </row>
    <row r="496" spans="3:3" x14ac:dyDescent="0.2">
      <c r="C496" s="22">
        <v>7.29</v>
      </c>
    </row>
    <row r="497" spans="3:3" x14ac:dyDescent="0.2">
      <c r="C497" s="22">
        <v>11.65</v>
      </c>
    </row>
    <row r="498" spans="3:3" x14ac:dyDescent="0.2">
      <c r="C498" s="22">
        <v>5.64</v>
      </c>
    </row>
    <row r="499" spans="3:3" x14ac:dyDescent="0.2">
      <c r="C499" s="22">
        <v>5.39</v>
      </c>
    </row>
    <row r="500" spans="3:3" x14ac:dyDescent="0.2">
      <c r="C500" s="22">
        <v>5.59</v>
      </c>
    </row>
    <row r="501" spans="3:3" x14ac:dyDescent="0.2">
      <c r="C501" s="22">
        <v>6.69</v>
      </c>
    </row>
    <row r="502" spans="3:3" x14ac:dyDescent="0.2">
      <c r="C502" s="22">
        <v>6.88</v>
      </c>
    </row>
    <row r="503" spans="3:3" x14ac:dyDescent="0.2">
      <c r="C503" s="22">
        <v>6.16</v>
      </c>
    </row>
    <row r="504" spans="3:3" x14ac:dyDescent="0.2">
      <c r="C504" s="22">
        <v>7.44</v>
      </c>
    </row>
    <row r="505" spans="3:3" x14ac:dyDescent="0.2">
      <c r="C505" s="22">
        <v>6.77</v>
      </c>
    </row>
    <row r="506" spans="3:3" x14ac:dyDescent="0.2">
      <c r="C506" s="22">
        <v>6.01</v>
      </c>
    </row>
    <row r="507" spans="3:3" x14ac:dyDescent="0.2">
      <c r="C507" s="22">
        <v>7</v>
      </c>
    </row>
    <row r="508" spans="3:3" x14ac:dyDescent="0.2">
      <c r="C508" s="22">
        <v>6.09</v>
      </c>
    </row>
    <row r="509" spans="3:3" x14ac:dyDescent="0.2">
      <c r="C509" s="22">
        <v>5.39</v>
      </c>
    </row>
    <row r="510" spans="3:3" x14ac:dyDescent="0.2">
      <c r="C510" s="22">
        <v>6.32</v>
      </c>
    </row>
    <row r="511" spans="3:3" x14ac:dyDescent="0.2">
      <c r="C511" s="22">
        <v>7.45</v>
      </c>
    </row>
    <row r="512" spans="3:3" x14ac:dyDescent="0.2">
      <c r="C512" s="22">
        <v>6.18</v>
      </c>
    </row>
    <row r="513" spans="3:3" x14ac:dyDescent="0.2">
      <c r="C513" s="22">
        <v>5.0599999999999996</v>
      </c>
    </row>
    <row r="514" spans="3:3" x14ac:dyDescent="0.2">
      <c r="C514" s="22">
        <v>6.27</v>
      </c>
    </row>
    <row r="515" spans="3:3" x14ac:dyDescent="0.2">
      <c r="C515" s="22">
        <v>5.91</v>
      </c>
    </row>
  </sheetData>
  <mergeCells count="7">
    <mergeCell ref="A6:E6"/>
    <mergeCell ref="H6:L6"/>
    <mergeCell ref="M6:Q6"/>
    <mergeCell ref="R6:V6"/>
    <mergeCell ref="H14:L14"/>
    <mergeCell ref="M14:Q14"/>
    <mergeCell ref="R14:V1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12"/>
  <sheetViews>
    <sheetView workbookViewId="0">
      <selection activeCell="D13" sqref="D13"/>
    </sheetView>
  </sheetViews>
  <sheetFormatPr baseColWidth="10" defaultRowHeight="16" x14ac:dyDescent="0.2"/>
  <sheetData>
    <row r="2" spans="1:7" x14ac:dyDescent="0.2">
      <c r="A2" s="1" t="s">
        <v>80</v>
      </c>
    </row>
    <row r="3" spans="1:7" s="1" customFormat="1" x14ac:dyDescent="0.2">
      <c r="A3" s="1" t="s">
        <v>47</v>
      </c>
      <c r="B3" s="20" t="s">
        <v>35</v>
      </c>
      <c r="C3" s="20" t="s">
        <v>77</v>
      </c>
      <c r="D3" s="20"/>
      <c r="E3" s="1" t="s">
        <v>79</v>
      </c>
      <c r="F3" s="20" t="s">
        <v>35</v>
      </c>
      <c r="G3" s="20" t="s">
        <v>77</v>
      </c>
    </row>
    <row r="4" spans="1:7" x14ac:dyDescent="0.2">
      <c r="B4" s="18">
        <v>9.6910500000000006</v>
      </c>
      <c r="C4" s="18">
        <v>0.46351900000000001</v>
      </c>
      <c r="D4" s="18"/>
      <c r="F4" s="18">
        <v>11.432499999999999</v>
      </c>
      <c r="G4" s="18">
        <v>1.4814499999999999</v>
      </c>
    </row>
    <row r="5" spans="1:7" x14ac:dyDescent="0.2">
      <c r="B5" s="18">
        <v>8.7786299999999997</v>
      </c>
      <c r="C5" s="18">
        <v>0.84561699999999995</v>
      </c>
      <c r="D5" s="18"/>
      <c r="F5" s="18">
        <v>14.2262</v>
      </c>
      <c r="G5" s="18">
        <v>1.18862</v>
      </c>
    </row>
    <row r="6" spans="1:7" x14ac:dyDescent="0.2">
      <c r="B6" s="18">
        <v>7.88659</v>
      </c>
      <c r="C6" s="18">
        <v>1.3310500000000001</v>
      </c>
      <c r="D6" s="18"/>
      <c r="F6" s="18">
        <v>11.855600000000001</v>
      </c>
      <c r="G6" s="18">
        <v>1.61114</v>
      </c>
    </row>
    <row r="8" spans="1:7" x14ac:dyDescent="0.2">
      <c r="A8" s="1" t="s">
        <v>81</v>
      </c>
    </row>
    <row r="9" spans="1:7" s="1" customFormat="1" x14ac:dyDescent="0.2">
      <c r="A9" s="1" t="s">
        <v>47</v>
      </c>
      <c r="B9" s="20" t="s">
        <v>35</v>
      </c>
      <c r="C9" s="20" t="s">
        <v>78</v>
      </c>
      <c r="D9" s="20"/>
      <c r="E9" s="1" t="s">
        <v>49</v>
      </c>
      <c r="F9" s="20" t="s">
        <v>35</v>
      </c>
      <c r="G9" s="20" t="s">
        <v>78</v>
      </c>
    </row>
    <row r="10" spans="1:7" x14ac:dyDescent="0.2">
      <c r="B10" s="18">
        <v>7.7824999999999998</v>
      </c>
      <c r="C10" s="18">
        <v>0.60445899999999997</v>
      </c>
      <c r="D10" s="18"/>
      <c r="F10" s="18">
        <v>8.7468900000000005</v>
      </c>
      <c r="G10" s="18">
        <v>0.54320299999999999</v>
      </c>
    </row>
    <row r="11" spans="1:7" x14ac:dyDescent="0.2">
      <c r="B11" s="18">
        <v>8.6507699999999996</v>
      </c>
      <c r="C11" s="18">
        <v>0.918825</v>
      </c>
      <c r="D11" s="18"/>
      <c r="F11" s="18">
        <v>12.7415</v>
      </c>
      <c r="G11" s="18">
        <v>0.83777000000000001</v>
      </c>
    </row>
    <row r="12" spans="1:7" x14ac:dyDescent="0.2">
      <c r="B12" s="18">
        <v>7.5596399999999999</v>
      </c>
      <c r="C12" s="18">
        <v>0.95990900000000001</v>
      </c>
      <c r="D12" s="18"/>
      <c r="F12" s="18">
        <v>13.4527</v>
      </c>
      <c r="G12" s="18">
        <v>1.24763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Fig1DE</vt:lpstr>
      <vt:lpstr>Fig2H</vt:lpstr>
      <vt:lpstr>Fig3BFH</vt:lpstr>
      <vt:lpstr>Fig4C</vt:lpstr>
      <vt:lpstr>Fig5ABCD</vt:lpstr>
      <vt:lpstr>S3 FigCF</vt:lpstr>
      <vt:lpstr>S4 FigBCDE</vt:lpstr>
      <vt:lpstr>S6 FigDEGH</vt:lpstr>
      <vt:lpstr>S7 FigAB</vt:lpstr>
      <vt:lpstr>S8 Fig AB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Nunes</dc:creator>
  <cp:lastModifiedBy>Daniel Nunes</cp:lastModifiedBy>
  <dcterms:created xsi:type="dcterms:W3CDTF">2017-07-02T17:58:00Z</dcterms:created>
  <dcterms:modified xsi:type="dcterms:W3CDTF">2018-07-30T15:51:09Z</dcterms:modified>
</cp:coreProperties>
</file>